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03\Desktop\"/>
    </mc:Choice>
  </mc:AlternateContent>
  <bookViews>
    <workbookView xWindow="-1128" yWindow="-156" windowWidth="15360" windowHeight="7632"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BE35"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CO34" i="10" l="1"/>
  <c r="CO35" i="10" s="1"/>
</calcChain>
</file>

<file path=xl/sharedStrings.xml><?xml version="1.0" encoding="utf-8"?>
<sst xmlns="http://schemas.openxmlformats.org/spreadsheetml/2006/main" count="1091" uniqueCount="607">
  <si>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</si>
  <si>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</si>
  <si>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</si>
  <si>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</si>
  <si>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</si>
  <si>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</si>
  <si>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</si>
  <si>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</si>
  <si>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</si>
  <si>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</si>
  <si>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</si>
  <si>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</si>
  <si>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</si>
  <si>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</si>
  <si>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</si>
  <si>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</si>
  <si>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</si>
  <si>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</si>
  <si>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</si>
  <si>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</si>
  <si>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</si>
  <si>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</si>
  <si>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</si>
  <si>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</si>
  <si>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</si>
  <si>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</si>
  <si>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</si>
  <si>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</si>
  <si>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</si>
  <si>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</si>
  <si>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</si>
  <si>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</si>
  <si>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</si>
  <si>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</si>
  <si>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</si>
  <si>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</si>
  <si>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</si>
  <si>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</si>
  <si>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</si>
  <si>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</si>
  <si>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</si>
  <si>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</si>
  <si>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</si>
  <si>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</si>
  <si>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</si>
  <si>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</si>
  <si>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</si>
  <si>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</si>
  <si>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</si>
  <si>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</si>
  <si>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</si>
  <si>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</si>
  <si>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</si>
  <si>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</si>
  <si>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</si>
  <si>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</si>
  <si>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</si>
  <si>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</si>
  <si>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</si>
  <si>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</si>
  <si>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</si>
  <si>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</si>
  <si>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</si>
  <si>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</si>
  <si>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</si>
  <si>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</si>
  <si>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</si>
  <si>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</si>
  <si>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</si>
  <si>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</si>
  <si>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</si>
  <si>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</si>
  <si>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</si>
  <si>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</si>
  <si>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</si>
  <si>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</si>
  <si>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</si>
  <si>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</si>
  <si>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</si>
  <si>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</si>
  <si>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</si>
  <si>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</si>
  <si>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</si>
  <si>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</si>
  <si>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</si>
  <si>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</si>
  <si>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</si>
  <si>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</si>
  <si>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</si>
  <si>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</si>
  <si>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</si>
  <si>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</si>
  <si>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</si>
  <si>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</si>
  <si>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</si>
  <si>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</si>
  <si>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</si>
  <si>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</si>
  <si>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</si>
  <si>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</si>
  <si>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</si>
  <si>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</si>
  <si>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</si>
  <si>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</si>
  <si>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</si>
  <si>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</si>
  <si>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</si>
  <si>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</si>
  <si>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</si>
  <si>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</si>
  <si>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</si>
  <si>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</si>
  <si>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</si>
  <si>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</si>
  <si>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</si>
  <si>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</si>
  <si>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</si>
  <si>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</si>
  <si>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</si>
  <si>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</si>
  <si>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</si>
  <si>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</si>
  <si>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</si>
  <si>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</si>
  <si>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</si>
  <si>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</si>
  <si>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</si>
  <si>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</si>
  <si>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</si>
  <si>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</si>
  <si>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</si>
  <si>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</si>
  <si>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</si>
  <si>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</si>
  <si>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</si>
  <si>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</si>
  <si>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</si>
  <si>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</si>
  <si>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</si>
  <si>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</si>
  <si>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</si>
  <si>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</si>
  <si>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</si>
  <si>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</si>
  <si>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</si>
  <si>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</si>
  <si>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</si>
  <si>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</si>
  <si>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</si>
  <si>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</si>
  <si>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</si>
  <si>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</si>
  <si>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</si>
  <si>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</si>
  <si>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</si>
  <si>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</si>
  <si>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</si>
  <si>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</si>
  <si>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</si>
  <si>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</si>
  <si>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</si>
  <si>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</si>
  <si>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</si>
  <si>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</si>
  <si>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</si>
  <si>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</si>
  <si>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</si>
  <si>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</si>
  <si>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</si>
  <si>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</si>
  <si>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</si>
  <si>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</si>
  <si>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</si>
  <si>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</si>
  <si>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</si>
  <si>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</si>
  <si>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</si>
  <si>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</si>
  <si>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</si>
  <si>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</si>
  <si>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</si>
  <si>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</si>
  <si>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</si>
  <si>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</si>
  <si>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</si>
  <si>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</si>
  <si>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</si>
  <si>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</si>
  <si>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</si>
  <si>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</si>
  <si>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</si>
  <si>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</si>
  <si>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</si>
  <si>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</si>
  <si>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</si>
  <si>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</si>
  <si>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</si>
  <si>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</si>
  <si>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</si>
  <si>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</si>
  <si>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</si>
  <si>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</si>
  <si>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</si>
  <si>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</si>
  <si>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</si>
  <si>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</si>
  <si>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</si>
  <si>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</si>
  <si>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</si>
  <si>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</si>
  <si>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</si>
  <si>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北海道斜里町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</si>
  <si>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</si>
  <si>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</si>
  <si>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</si>
  <si>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</si>
  <si>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</si>
  <si>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</si>
  <si>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</si>
  <si>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</si>
  <si>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</si>
  <si>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</si>
  <si>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</si>
  <si>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</si>
  <si>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</si>
  <si>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</si>
  <si>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</si>
  <si>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</si>
  <si>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</si>
  <si>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</si>
  <si>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</si>
  <si>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</si>
  <si>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</si>
  <si>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</si>
  <si>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</si>
  <si>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</si>
  <si>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</si>
  <si>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</si>
  <si>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</si>
  <si>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</si>
  <si>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</si>
  <si>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</si>
  <si>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</si>
  <si>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</si>
  <si>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</si>
  <si>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</si>
  <si>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</si>
  <si>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</si>
  <si>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</si>
  <si>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</si>
  <si>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</si>
  <si>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</si>
  <si>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</si>
  <si>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</si>
  <si>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</si>
  <si>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</si>
  <si>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</si>
  <si>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</si>
  <si>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</si>
  <si>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</si>
  <si>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</si>
  <si>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</si>
  <si>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</si>
  <si>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</si>
  <si>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</si>
  <si>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</si>
  <si>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</si>
  <si>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</si>
  <si>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</si>
  <si>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</si>
  <si>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</si>
  <si>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</si>
  <si>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</si>
  <si>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</si>
  <si>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</si>
  <si>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</si>
  <si>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</si>
  <si>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</si>
  <si>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</si>
  <si>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</si>
  <si>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</si>
  <si>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</si>
  <si>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</si>
  <si>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</si>
  <si>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</si>
  <si>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</si>
  <si>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</si>
  <si>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</si>
  <si>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</si>
  <si>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</si>
  <si>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</si>
  <si>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</si>
  <si>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</si>
  <si>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</si>
  <si>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</si>
  <si>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</si>
  <si>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</si>
  <si>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</si>
  <si>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</si>
  <si>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</si>
  <si>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</si>
  <si>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</si>
  <si>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</si>
  <si>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</si>
  <si>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</si>
  <si>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</si>
  <si>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</si>
  <si>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</si>
  <si>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</si>
  <si>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</si>
  <si>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</si>
  <si>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</si>
  <si>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</si>
  <si>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</si>
  <si>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</si>
  <si>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</si>
  <si>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</si>
  <si>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</si>
  <si>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</si>
  <si>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</si>
  <si>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</si>
  <si>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</si>
  <si>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</si>
  <si>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</si>
  <si>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</si>
  <si>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</si>
  <si>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</si>
  <si>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</si>
  <si>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</si>
  <si>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</si>
  <si>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</si>
  <si>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</si>
  <si>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</si>
  <si>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</si>
  <si>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</si>
  <si>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</si>
  <si>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</si>
  <si>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</si>
  <si>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</si>
  <si>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</si>
  <si>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</si>
  <si>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</si>
  <si>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</si>
  <si>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</si>
  <si>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</si>
  <si>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</si>
  <si>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</si>
  <si>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</si>
  <si>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</si>
  <si>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</si>
  <si>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</si>
  <si>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</si>
  <si>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</si>
  <si>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</si>
  <si>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</si>
  <si>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</si>
  <si>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</si>
  <si>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</si>
  <si>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</si>
  <si>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</si>
  <si>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</si>
  <si>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</si>
  <si>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</si>
  <si>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北海道斜里町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</si>
  <si>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</si>
  <si>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</si>
  <si>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</si>
  <si>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</si>
  <si>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</si>
  <si>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</si>
  <si>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</si>
  <si>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</si>
  <si>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</si>
  <si>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</si>
  <si>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</si>
  <si>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</si>
  <si>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</si>
  <si>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</si>
  <si>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</si>
  <si>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</si>
  <si>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</si>
  <si>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</si>
  <si>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</si>
  <si>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</si>
  <si>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</si>
  <si>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</si>
  <si>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</si>
  <si>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</si>
  <si>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</si>
  <si>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</si>
  <si>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</si>
  <si>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</si>
  <si>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</si>
  <si>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</si>
  <si>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</si>
  <si>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</si>
  <si>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</si>
  <si>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</si>
  <si>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</si>
  <si>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</si>
  <si>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</si>
  <si>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</si>
  <si>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</si>
  <si>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</si>
  <si>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</si>
  <si>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</si>
  <si>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</si>
  <si>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</si>
  <si>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</si>
  <si>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</si>
  <si>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</si>
  <si>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</si>
  <si>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</si>
  <si>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</si>
  <si>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</si>
  <si>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</si>
  <si>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</si>
  <si>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</si>
  <si>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</si>
  <si>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</si>
  <si>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</si>
  <si>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</si>
  <si>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</si>
  <si>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</si>
  <si>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</si>
  <si>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</si>
  <si>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</si>
  <si>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</si>
  <si>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</si>
  <si>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</si>
  <si>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</si>
  <si>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</si>
  <si>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</si>
  <si>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</si>
  <si>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</si>
  <si>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</si>
  <si>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</si>
  <si>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</si>
  <si>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</si>
  <si>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</si>
  <si>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</si>
  <si>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</si>
  <si>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</si>
  <si>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</si>
  <si>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</si>
  <si>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</si>
  <si>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</si>
  <si>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</si>
  <si>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</si>
  <si>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</si>
  <si>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</si>
  <si>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</si>
  <si>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</si>
  <si>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</si>
  <si>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</si>
  <si>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</si>
  <si>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</si>
  <si>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</si>
  <si>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</si>
  <si>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</si>
  <si>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</si>
  <si>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</si>
  <si>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</si>
  <si>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</si>
  <si>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</si>
  <si>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</si>
  <si>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</si>
  <si>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</si>
  <si>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</si>
  <si>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</si>
  <si>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</si>
  <si>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</si>
  <si>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</si>
  <si>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</si>
  <si>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</si>
  <si>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</si>
  <si>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</si>
  <si>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</si>
  <si>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</si>
  <si>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</si>
  <si>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</si>
  <si>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</si>
  <si>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</si>
  <si>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</si>
  <si>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</si>
  <si>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</si>
  <si>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</si>
  <si>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</si>
  <si>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</si>
  <si>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</si>
  <si>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</si>
  <si>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</si>
  <si>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</si>
  <si>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</si>
  <si>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</si>
  <si>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</si>
  <si>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</si>
  <si>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</si>
  <si>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</si>
  <si>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</si>
  <si>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</si>
  <si>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</si>
  <si>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</si>
  <si>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</si>
  <si>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</si>
  <si>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</si>
  <si>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</si>
  <si>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</si>
  <si>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</si>
  <si>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</si>
  <si>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</si>
  <si>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</si>
  <si>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</si>
  <si>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</si>
  <si>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</si>
  <si>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</si>
  <si>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</si>
  <si>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</si>
  <si>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</si>
  <si>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</si>
  <si>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</si>
  <si>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</si>
  <si>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</si>
  <si>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</si>
  <si>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</si>
  <si>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</si>
  <si>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</si>
  <si>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</si>
  <si>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</si>
  <si>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</si>
  <si>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</si>
  <si>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</si>
  <si>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</si>
  <si>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</si>
  <si>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</si>
  <si>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</si>
  <si>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</si>
  <si>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</si>
  <si>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</si>
  <si>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</si>
  <si>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</si>
  <si>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</si>
  <si>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</si>
  <si>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</si>
  <si>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</si>
  <si>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</si>
  <si>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</si>
  <si>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</si>
  <si>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</si>
  <si>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</si>
  <si>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</si>
  <si>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</si>
  <si>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</si>
  <si>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</si>
  <si>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</si>
  <si>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</si>
  <si>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2.94</t>
  </si>
  <si>
    <t>▲ 0.79</t>
  </si>
  <si>
    <t>▲ 0.13</t>
  </si>
  <si>
    <t>▲ 1.34</t>
  </si>
  <si>
    <t>水道事業会計</t>
  </si>
  <si>
    <t>一般会計</t>
  </si>
  <si>
    <t>介護保険事業特別会計</t>
  </si>
  <si>
    <t>病院事業会計</t>
  </si>
  <si>
    <t>▲ 0.23</t>
  </si>
  <si>
    <t>国民健康保険事業特別会計</t>
  </si>
  <si>
    <t>後期高齢者医療特別会計</t>
  </si>
  <si>
    <t>公共下水道事業特別会計</t>
  </si>
  <si>
    <t>国立公園内森林保全事業特別会計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</si>
  <si>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</si>
  <si>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</si>
  <si>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</si>
  <si>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</si>
  <si>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</si>
  <si>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</si>
  <si>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</si>
  <si>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</si>
  <si>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斜里郡３町終末処理事業組合</t>
    <rPh sb="0" eb="2">
      <t>シャリ</t>
    </rPh>
    <rPh sb="2" eb="3">
      <t>グン</t>
    </rPh>
    <rPh sb="4" eb="5">
      <t>チョウ</t>
    </rPh>
    <rPh sb="5" eb="7">
      <t>シュウマツ</t>
    </rPh>
    <rPh sb="7" eb="9">
      <t>ショリ</t>
    </rPh>
    <rPh sb="9" eb="11">
      <t>ジギョウ</t>
    </rPh>
    <rPh sb="11" eb="13">
      <t>クミアイ</t>
    </rPh>
    <phoneticPr fontId="2"/>
  </si>
  <si>
    <t>斜里地区消防組合</t>
    <rPh sb="0" eb="2">
      <t>シャリ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</si>
  <si>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</si>
  <si>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</si>
  <si>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斜里町土地開発公社</t>
    <rPh sb="0" eb="3">
      <t>シャリチョウ</t>
    </rPh>
    <rPh sb="3" eb="5">
      <t>トチ</t>
    </rPh>
    <rPh sb="5" eb="7">
      <t>カイハツ</t>
    </rPh>
    <rPh sb="7" eb="9">
      <t>コウシャ</t>
    </rPh>
    <phoneticPr fontId="2"/>
  </si>
  <si>
    <t>知床財団</t>
    <rPh sb="0" eb="2">
      <t>シレトコ</t>
    </rPh>
    <rPh sb="2" eb="4">
      <t>ザイダン</t>
    </rPh>
    <phoneticPr fontId="2"/>
  </si>
  <si>
    <t>○</t>
    <phoneticPr fontId="2"/>
  </si>
  <si>
    <t>町営住宅整備基金</t>
    <rPh sb="0" eb="2">
      <t>チョウエイ</t>
    </rPh>
    <rPh sb="2" eb="4">
      <t>ジュウタク</t>
    </rPh>
    <rPh sb="4" eb="6">
      <t>セイビ</t>
    </rPh>
    <rPh sb="6" eb="8">
      <t>キキン</t>
    </rPh>
    <phoneticPr fontId="2"/>
  </si>
  <si>
    <t>国立公園内森林保全基金</t>
    <rPh sb="0" eb="2">
      <t>コクリツ</t>
    </rPh>
    <rPh sb="2" eb="4">
      <t>コウエン</t>
    </rPh>
    <rPh sb="4" eb="5">
      <t>ナイ</t>
    </rPh>
    <rPh sb="5" eb="7">
      <t>シンリン</t>
    </rPh>
    <rPh sb="7" eb="9">
      <t>ホゼン</t>
    </rPh>
    <rPh sb="9" eb="11">
      <t>キキン</t>
    </rPh>
    <phoneticPr fontId="2"/>
  </si>
  <si>
    <t>公共施設整備基金</t>
    <rPh sb="0" eb="2">
      <t>コウキョウ</t>
    </rPh>
    <rPh sb="2" eb="4">
      <t>シセツ</t>
    </rPh>
    <rPh sb="4" eb="6">
      <t>セイビ</t>
    </rPh>
    <rPh sb="6" eb="8">
      <t>キキン</t>
    </rPh>
    <phoneticPr fontId="2"/>
  </si>
  <si>
    <t>漁業振興基金</t>
    <rPh sb="0" eb="2">
      <t>ギョギョウ</t>
    </rPh>
    <rPh sb="2" eb="4">
      <t>シンコウ</t>
    </rPh>
    <rPh sb="4" eb="6">
      <t>キキン</t>
    </rPh>
    <phoneticPr fontId="2"/>
  </si>
  <si>
    <t>国営畑総事業負担金等準備基金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</si>
  <si>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</si>
  <si>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</si>
  <si>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</si>
  <si>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</si>
  <si>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</si>
  <si>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</si>
  <si>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</si>
  <si>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</si>
  <si>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</si>
  <si>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</si>
  <si>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</si>
  <si>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</si>
  <si>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</si>
  <si>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</si>
  <si>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</si>
  <si>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</si>
  <si>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については、大型事業や公共施設長寿命化事業等の実施による公債費の残高、一部事務組合の施設改修や改築等に伴う負担金の増額などにより、H29比で2.8％の増となっており、有形固定資産減価償却率についても、公共施設の老朽化によりH29比で3.5％の増となっています。施設の複合化や除却、売却等により公共建築物の総量を削減し、維持管理に要する費用を削減していきます。</t>
    <rPh sb="0" eb="2">
      <t>ショウライ</t>
    </rPh>
    <rPh sb="2" eb="4">
      <t>フタン</t>
    </rPh>
    <rPh sb="4" eb="6">
      <t>ヒリツ</t>
    </rPh>
    <rPh sb="12" eb="14">
      <t>オオガタ</t>
    </rPh>
    <rPh sb="14" eb="16">
      <t>ジギョウ</t>
    </rPh>
    <rPh sb="17" eb="19">
      <t>コウキョウ</t>
    </rPh>
    <rPh sb="19" eb="21">
      <t>シセツ</t>
    </rPh>
    <rPh sb="21" eb="25">
      <t>チョウジュミョウカ</t>
    </rPh>
    <rPh sb="25" eb="28">
      <t>ジギョウナド</t>
    </rPh>
    <rPh sb="29" eb="31">
      <t>ジッシ</t>
    </rPh>
    <rPh sb="34" eb="37">
      <t>コウサイヒ</t>
    </rPh>
    <rPh sb="38" eb="40">
      <t>ザンダカ</t>
    </rPh>
    <rPh sb="41" eb="43">
      <t>イチブ</t>
    </rPh>
    <rPh sb="43" eb="45">
      <t>ジム</t>
    </rPh>
    <rPh sb="45" eb="47">
      <t>クミアイ</t>
    </rPh>
    <rPh sb="48" eb="50">
      <t>シセツ</t>
    </rPh>
    <rPh sb="50" eb="52">
      <t>カイシュウ</t>
    </rPh>
    <rPh sb="53" eb="56">
      <t>カイチクナド</t>
    </rPh>
    <rPh sb="57" eb="58">
      <t>トモナ</t>
    </rPh>
    <rPh sb="59" eb="62">
      <t>フタンキン</t>
    </rPh>
    <rPh sb="63" eb="65">
      <t>ゾウガク</t>
    </rPh>
    <rPh sb="74" eb="75">
      <t>ヒ</t>
    </rPh>
    <rPh sb="81" eb="82">
      <t>ゾウ</t>
    </rPh>
    <rPh sb="89" eb="91">
      <t>ユウケイ</t>
    </rPh>
    <rPh sb="91" eb="93">
      <t>コテイ</t>
    </rPh>
    <rPh sb="93" eb="95">
      <t>シサン</t>
    </rPh>
    <rPh sb="95" eb="97">
      <t>ゲンカ</t>
    </rPh>
    <rPh sb="97" eb="99">
      <t>ショウキャク</t>
    </rPh>
    <rPh sb="99" eb="100">
      <t>リツ</t>
    </rPh>
    <rPh sb="106" eb="108">
      <t>コウキョウ</t>
    </rPh>
    <rPh sb="108" eb="110">
      <t>シセツ</t>
    </rPh>
    <rPh sb="111" eb="114">
      <t>ロウキュウカ</t>
    </rPh>
    <rPh sb="120" eb="121">
      <t>ヒ</t>
    </rPh>
    <rPh sb="127" eb="128">
      <t>ゾウ</t>
    </rPh>
    <rPh sb="136" eb="138">
      <t>シセツ</t>
    </rPh>
    <rPh sb="139" eb="142">
      <t>フクゴウカ</t>
    </rPh>
    <rPh sb="143" eb="145">
      <t>ジョキャク</t>
    </rPh>
    <rPh sb="146" eb="149">
      <t>バイキャクナド</t>
    </rPh>
    <rPh sb="152" eb="154">
      <t>コウキョウ</t>
    </rPh>
    <rPh sb="154" eb="156">
      <t>ケンチク</t>
    </rPh>
    <rPh sb="156" eb="157">
      <t>ブツ</t>
    </rPh>
    <rPh sb="158" eb="160">
      <t>ソウリョウ</t>
    </rPh>
    <rPh sb="161" eb="163">
      <t>サクゲン</t>
    </rPh>
    <rPh sb="165" eb="167">
      <t>イジ</t>
    </rPh>
    <rPh sb="167" eb="169">
      <t>カンリ</t>
    </rPh>
    <rPh sb="170" eb="171">
      <t>ヨウ</t>
    </rPh>
    <rPh sb="173" eb="175">
      <t>ヒヨウ</t>
    </rPh>
    <rPh sb="176" eb="178">
      <t>サクゲン</t>
    </rPh>
    <phoneticPr fontId="5"/>
  </si>
  <si>
    <t>実質公債費比率は減少傾向にあり、類似団体平均値以下となりましたが、将来負担比率については上昇傾向にあります。上昇要因については、大型事業や公共施設長寿命化事業等の実施による公債費の残高、一部事務組合の施設改修や改築等に伴う負担金の増額等が考えられます。これまで以上に公債費の適正化に取組んでいく必要があります。</t>
    <rPh sb="0" eb="2">
      <t>ジッシツ</t>
    </rPh>
    <rPh sb="2" eb="5">
      <t>コウサイヒ</t>
    </rPh>
    <rPh sb="5" eb="7">
      <t>ヒリツ</t>
    </rPh>
    <rPh sb="8" eb="10">
      <t>ゲンショウ</t>
    </rPh>
    <rPh sb="10" eb="12">
      <t>ケイコウ</t>
    </rPh>
    <rPh sb="16" eb="18">
      <t>ルイジ</t>
    </rPh>
    <rPh sb="18" eb="20">
      <t>ダンタイ</t>
    </rPh>
    <rPh sb="20" eb="23">
      <t>ヘイキンチ</t>
    </rPh>
    <rPh sb="23" eb="25">
      <t>イカ</t>
    </rPh>
    <rPh sb="33" eb="35">
      <t>ショウライ</t>
    </rPh>
    <rPh sb="35" eb="37">
      <t>フタン</t>
    </rPh>
    <rPh sb="37" eb="39">
      <t>ヒリツ</t>
    </rPh>
    <rPh sb="44" eb="46">
      <t>ジョウショウ</t>
    </rPh>
    <rPh sb="46" eb="48">
      <t>ケイコウ</t>
    </rPh>
    <rPh sb="54" eb="56">
      <t>ジョウショウ</t>
    </rPh>
    <rPh sb="56" eb="58">
      <t>ヨウイン</t>
    </rPh>
    <rPh sb="117" eb="118">
      <t>ナド</t>
    </rPh>
    <rPh sb="119" eb="120">
      <t>カンガ</t>
    </rPh>
    <rPh sb="130" eb="132">
      <t>イジョウ</t>
    </rPh>
    <rPh sb="133" eb="136">
      <t>コウサイヒ</t>
    </rPh>
    <rPh sb="137" eb="140">
      <t>テキセイカ</t>
    </rPh>
    <rPh sb="141" eb="143">
      <t>トリク</t>
    </rPh>
    <rPh sb="147" eb="14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</si>
</sst>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2A60-4817-AAF5-004698196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171932</c:v>
                </c:pt>
                <c:pt idx="1">
                  <c:v>208355</c:v>
                </c:pt>
                <c:pt idx="2">
                  <c:v>138183</c:v>
                </c:pt>
                <c:pt idx="3">
                  <c:v>165419</c:v>
                </c:pt>
                <c:pt idx="4">
                  <c:v>201421</c:v>
                </c:pt>
              </c:numCache>
            </c:numRef>
          </c:val>
          <c:smooth val="0"/>
          <c:extLst>
            <c:ext xmlns:c16="http://schemas.microsoft.com/office/drawing/2014/chart" uri="{C3380CC4-5D6E-409C-BE32-E72D297353CC}">
              <c16:uniqueId val="{00000001-2A60-4817-AAF5-0046981969D7}"/>
            </c:ext>
          </c:extLst>
        </c:ser>
        <c:dLbls>
          <c:showLegendKey val="0"/>
          <c:showVal val="0"/>
          <c:showCatName val="0"/>
          <c:showSerName val="0"/>
          <c:showPercent val="0"/>
          <c:showBubbleSize val="0"/>
        </c:dLbls>
        <c:marker val="1"/>
        <c:smooth val="0"/>
        <c:axId val="69382144"/>
        <c:axId val="69384064"/>
      </c:lineChart>
      <c:catAx>
        <c:axId val="69382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384064"/>
        <c:crosses val="autoZero"/>
        <c:auto val="1"/>
        <c:lblAlgn val="ctr"/>
        <c:lblOffset val="100"/>
        <c:tickLblSkip val="1"/>
        <c:tickMarkSkip val="1"/>
        <c:noMultiLvlLbl val="0"/>
      </c:catAx>
      <c:valAx>
        <c:axId val="693840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38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3.07</c:v>
                </c:pt>
                <c:pt idx="1">
                  <c:v>3.8</c:v>
                </c:pt>
                <c:pt idx="2">
                  <c:v>3.01</c:v>
                </c:pt>
                <c:pt idx="3">
                  <c:v>2.9</c:v>
                </c:pt>
                <c:pt idx="4">
                  <c:v>3.92</c:v>
                </c:pt>
              </c:numCache>
            </c:numRef>
          </c:val>
          <c:extLst>
            <c:ext xmlns:c16="http://schemas.microsoft.com/office/drawing/2014/chart" uri="{C3380CC4-5D6E-409C-BE32-E72D297353CC}">
              <c16:uniqueId val="{00000000-C0AD-460D-B245-51DFDF5804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23.92</c:v>
                </c:pt>
                <c:pt idx="1">
                  <c:v>24.21</c:v>
                </c:pt>
                <c:pt idx="2">
                  <c:v>24.4</c:v>
                </c:pt>
                <c:pt idx="3">
                  <c:v>24.72</c:v>
                </c:pt>
                <c:pt idx="4">
                  <c:v>22.68</c:v>
                </c:pt>
              </c:numCache>
            </c:numRef>
          </c:val>
          <c:extLst>
            <c:ext xmlns:c16="http://schemas.microsoft.com/office/drawing/2014/chart" uri="{C3380CC4-5D6E-409C-BE32-E72D297353CC}">
              <c16:uniqueId val="{00000001-C0AD-460D-B245-51DFDF5804EB}"/>
            </c:ext>
          </c:extLst>
        </c:ser>
        <c:dLbls>
          <c:showLegendKey val="0"/>
          <c:showVal val="0"/>
          <c:showCatName val="0"/>
          <c:showSerName val="0"/>
          <c:showPercent val="0"/>
          <c:showBubbleSize val="0"/>
        </c:dLbls>
        <c:gapWidth val="250"/>
        <c:overlap val="100"/>
        <c:axId val="128153856"/>
        <c:axId val="14418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-2.94</c:v>
                </c:pt>
                <c:pt idx="1">
                  <c:v>1.37</c:v>
                </c:pt>
                <c:pt idx="2">
                  <c:v>-0.79</c:v>
                </c:pt>
                <c:pt idx="3">
                  <c:v>-0.13</c:v>
                </c:pt>
                <c:pt idx="4">
                  <c:v>-1.34</c:v>
                </c:pt>
              </c:numCache>
            </c:numRef>
          </c:val>
          <c:smooth val="0"/>
          <c:extLst>
            <c:ext xmlns:c16="http://schemas.microsoft.com/office/drawing/2014/chart" uri="{C3380CC4-5D6E-409C-BE32-E72D297353CC}">
              <c16:uniqueId val="{00000002-C0AD-460D-B245-51DFDF5804EB}"/>
            </c:ext>
          </c:extLst>
        </c:ser>
        <c:dLbls>
          <c:showLegendKey val="0"/>
          <c:showVal val="0"/>
          <c:showCatName val="0"/>
          <c:showSerName val="0"/>
          <c:showPercent val="0"/>
          <c:showBubbleSize val="0"/>
        </c:dLbls>
        <c:marker val="1"/>
        <c:smooth val="0"/>
        <c:axId val="128153856"/>
        <c:axId val="144183680"/>
      </c:lineChart>
      <c:catAx>
        <c:axId val="1281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183680"/>
        <c:crosses val="autoZero"/>
        <c:auto val="1"/>
        <c:lblAlgn val="ctr"/>
        <c:lblOffset val="100"/>
        <c:tickLblSkip val="1"/>
        <c:tickMarkSkip val="1"/>
        <c:noMultiLvlLbl val="0"/>
      </c:catAx>
      <c:valAx>
        <c:axId val="14418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9E-47D1-AD75-365081B574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9E-47D1-AD75-365081B57433}"/>
            </c:ext>
          </c:extLst>
        </c:ser>
        <c:ser>
          <c:idx val="2"/>
          <c:order val="2"/>
          <c:tx>
            <c:strRef>
              <c:f>データシート!$A$29</c:f>
              <c:strCache>
                <c:ptCount val="1"/>
                <c:pt idx="0">
                  <c:v>国立公園内森林保全事業特別会計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9E-47D1-AD75-365081B57433}"/>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9E-47D1-AD75-365081B5743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489E-47D1-AD75-365081B5743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1.36</c:v>
                </c:pt>
                <c:pt idx="2">
                  <c:v>#N/A</c:v>
                </c:pt>
                <c:pt idx="3">
                  <c:v>0.64</c:v>
                </c:pt>
                <c:pt idx="4">
                  <c:v>#N/A</c:v>
                </c:pt>
                <c:pt idx="5">
                  <c:v>1.65</c:v>
                </c:pt>
                <c:pt idx="6">
                  <c:v>#N/A</c:v>
                </c:pt>
                <c:pt idx="7">
                  <c:v>1.3</c:v>
                </c:pt>
                <c:pt idx="8">
                  <c:v>#N/A</c:v>
                </c:pt>
                <c:pt idx="9">
                  <c:v>0.08</c:v>
                </c:pt>
              </c:numCache>
            </c:numRef>
          </c:val>
          <c:extLst>
            <c:ext xmlns:c16="http://schemas.microsoft.com/office/drawing/2014/chart" uri="{C3380CC4-5D6E-409C-BE32-E72D297353CC}">
              <c16:uniqueId val="{00000005-489E-47D1-AD75-365081B57433}"/>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2.42</c:v>
                </c:pt>
                <c:pt idx="2">
                  <c:v>#N/A</c:v>
                </c:pt>
                <c:pt idx="3">
                  <c:v>1.93</c:v>
                </c:pt>
                <c:pt idx="4">
                  <c:v>#N/A</c:v>
                </c:pt>
                <c:pt idx="5">
                  <c:v>1.38</c:v>
                </c:pt>
                <c:pt idx="6">
                  <c:v>0.23</c:v>
                </c:pt>
                <c:pt idx="7">
                  <c:v>#N/A</c:v>
                </c:pt>
                <c:pt idx="8">
                  <c:v>#N/A</c:v>
                </c:pt>
                <c:pt idx="9">
                  <c:v>0.19</c:v>
                </c:pt>
              </c:numCache>
            </c:numRef>
          </c:val>
          <c:extLst>
            <c:ext xmlns:c16="http://schemas.microsoft.com/office/drawing/2014/chart" uri="{C3380CC4-5D6E-409C-BE32-E72D297353CC}">
              <c16:uniqueId val="{00000006-489E-47D1-AD75-365081B5743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0.37</c:v>
                </c:pt>
                <c:pt idx="4">
                  <c:v>#N/A</c:v>
                </c:pt>
                <c:pt idx="5">
                  <c:v>0.66</c:v>
                </c:pt>
                <c:pt idx="6">
                  <c:v>#N/A</c:v>
                </c:pt>
                <c:pt idx="7">
                  <c:v>0.34</c:v>
                </c:pt>
                <c:pt idx="8">
                  <c:v>#N/A</c:v>
                </c:pt>
                <c:pt idx="9">
                  <c:v>0.67</c:v>
                </c:pt>
              </c:numCache>
            </c:numRef>
          </c:val>
          <c:extLst>
            <c:ext xmlns:c16="http://schemas.microsoft.com/office/drawing/2014/chart" uri="{C3380CC4-5D6E-409C-BE32-E72D297353CC}">
              <c16:uniqueId val="{00000007-489E-47D1-AD75-365081B574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3.06</c:v>
                </c:pt>
                <c:pt idx="2">
                  <c:v>#N/A</c:v>
                </c:pt>
                <c:pt idx="3">
                  <c:v>3.8</c:v>
                </c:pt>
                <c:pt idx="4">
                  <c:v>#N/A</c:v>
                </c:pt>
                <c:pt idx="5">
                  <c:v>3.01</c:v>
                </c:pt>
                <c:pt idx="6">
                  <c:v>#N/A</c:v>
                </c:pt>
                <c:pt idx="7">
                  <c:v>2.9</c:v>
                </c:pt>
                <c:pt idx="8">
                  <c:v>#N/A</c:v>
                </c:pt>
                <c:pt idx="9">
                  <c:v>3.91</c:v>
                </c:pt>
              </c:numCache>
            </c:numRef>
          </c:val>
          <c:extLst>
            <c:ext xmlns:c16="http://schemas.microsoft.com/office/drawing/2014/chart" uri="{C3380CC4-5D6E-409C-BE32-E72D297353CC}">
              <c16:uniqueId val="{00000008-489E-47D1-AD75-365081B574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2.92</c:v>
                </c:pt>
                <c:pt idx="2">
                  <c:v>#N/A</c:v>
                </c:pt>
                <c:pt idx="3">
                  <c:v>2.64</c:v>
                </c:pt>
                <c:pt idx="4">
                  <c:v>#N/A</c:v>
                </c:pt>
                <c:pt idx="5">
                  <c:v>2.73</c:v>
                </c:pt>
                <c:pt idx="6">
                  <c:v>#N/A</c:v>
                </c:pt>
                <c:pt idx="7">
                  <c:v>3.95</c:v>
                </c:pt>
                <c:pt idx="8">
                  <c:v>#N/A</c:v>
                </c:pt>
                <c:pt idx="9">
                  <c:v>4.46</c:v>
                </c:pt>
              </c:numCache>
            </c:numRef>
          </c:val>
          <c:extLst>
            <c:ext xmlns:c16="http://schemas.microsoft.com/office/drawing/2014/chart" uri="{C3380CC4-5D6E-409C-BE32-E72D297353CC}">
              <c16:uniqueId val="{00000009-489E-47D1-AD75-365081B57433}"/>
            </c:ext>
          </c:extLst>
        </c:ser>
        <c:dLbls>
          <c:showLegendKey val="0"/>
          <c:showVal val="0"/>
          <c:showCatName val="0"/>
          <c:showSerName val="0"/>
          <c:showPercent val="0"/>
          <c:showBubbleSize val="0"/>
        </c:dLbls>
        <c:gapWidth val="150"/>
        <c:overlap val="100"/>
        <c:axId val="144261504"/>
        <c:axId val="144263040"/>
      </c:barChart>
      <c:catAx>
        <c:axId val="1442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263040"/>
        <c:crosses val="autoZero"/>
        <c:auto val="1"/>
        <c:lblAlgn val="ctr"/>
        <c:lblOffset val="100"/>
        <c:tickLblSkip val="1"/>
        <c:tickMarkSkip val="1"/>
        <c:noMultiLvlLbl val="0"/>
      </c:catAx>
      <c:valAx>
        <c:axId val="14426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6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971</c:v>
                </c:pt>
                <c:pt idx="5">
                  <c:v>1015</c:v>
                </c:pt>
                <c:pt idx="8">
                  <c:v>1028</c:v>
                </c:pt>
                <c:pt idx="11">
                  <c:v>1014</c:v>
                </c:pt>
                <c:pt idx="14">
                  <c:v>978</c:v>
                </c:pt>
              </c:numCache>
            </c:numRef>
          </c:val>
          <c:extLst>
            <c:ext xmlns:c16="http://schemas.microsoft.com/office/drawing/2014/chart" uri="{C3380CC4-5D6E-409C-BE32-E72D297353CC}">
              <c16:uniqueId val="{00000000-B9D8-4599-B62A-6F46210305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B9D8-4599-B62A-6F46210305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62</c:v>
                </c:pt>
                <c:pt idx="3">
                  <c:v>52</c:v>
                </c:pt>
                <c:pt idx="6">
                  <c:v>51</c:v>
                </c:pt>
                <c:pt idx="9">
                  <c:v>69</c:v>
                </c:pt>
                <c:pt idx="12">
                  <c:v>88</c:v>
                </c:pt>
              </c:numCache>
            </c:numRef>
          </c:val>
          <c:extLst>
            <c:ext xmlns:c16="http://schemas.microsoft.com/office/drawing/2014/chart" uri="{C3380CC4-5D6E-409C-BE32-E72D297353CC}">
              <c16:uniqueId val="{00000002-B9D8-4599-B62A-6F46210305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3</c:v>
                </c:pt>
                <c:pt idx="6">
                  <c:v>8</c:v>
                </c:pt>
                <c:pt idx="9">
                  <c:v>33</c:v>
                </c:pt>
                <c:pt idx="12">
                  <c:v>43</c:v>
                </c:pt>
              </c:numCache>
            </c:numRef>
          </c:val>
          <c:extLst>
            <c:ext xmlns:c16="http://schemas.microsoft.com/office/drawing/2014/chart" uri="{C3380CC4-5D6E-409C-BE32-E72D297353CC}">
              <c16:uniqueId val="{00000003-B9D8-4599-B62A-6F46210305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c:v>
                </c:pt>
                <c:pt idx="3">
                  <c:v>289</c:v>
                </c:pt>
                <c:pt idx="6">
                  <c:v>236</c:v>
                </c:pt>
                <c:pt idx="9">
                  <c:v>225</c:v>
                </c:pt>
                <c:pt idx="12">
                  <c:v>206</c:v>
                </c:pt>
              </c:numCache>
            </c:numRef>
          </c:val>
          <c:extLst>
            <c:ext xmlns:c16="http://schemas.microsoft.com/office/drawing/2014/chart" uri="{C3380CC4-5D6E-409C-BE32-E72D297353CC}">
              <c16:uniqueId val="{00000004-B9D8-4599-B62A-6F46210305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D8-4599-B62A-6F46210305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D8-4599-B62A-6F46210305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1188</c:v>
                </c:pt>
                <c:pt idx="3">
                  <c:v>1225</c:v>
                </c:pt>
                <c:pt idx="6">
                  <c:v>1157</c:v>
                </c:pt>
                <c:pt idx="9">
                  <c:v>1177</c:v>
                </c:pt>
                <c:pt idx="12">
                  <c:v>1084</c:v>
                </c:pt>
              </c:numCache>
            </c:numRef>
          </c:val>
          <c:extLst>
            <c:ext xmlns:c16="http://schemas.microsoft.com/office/drawing/2014/chart" uri="{C3380CC4-5D6E-409C-BE32-E72D297353CC}">
              <c16:uniqueId val="{00000007-B9D8-4599-B62A-6F46210305CF}"/>
            </c:ext>
          </c:extLst>
        </c:ser>
        <c:dLbls>
          <c:showLegendKey val="0"/>
          <c:showVal val="0"/>
          <c:showCatName val="0"/>
          <c:showSerName val="0"/>
          <c:showPercent val="0"/>
          <c:showBubbleSize val="0"/>
        </c:dLbls>
        <c:gapWidth val="100"/>
        <c:overlap val="100"/>
        <c:axId val="147111296"/>
        <c:axId val="14734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565</c:v>
                </c:pt>
                <c:pt idx="2">
                  <c:v>#N/A</c:v>
                </c:pt>
                <c:pt idx="3">
                  <c:v>#N/A</c:v>
                </c:pt>
                <c:pt idx="4">
                  <c:v>555</c:v>
                </c:pt>
                <c:pt idx="5">
                  <c:v>#N/A</c:v>
                </c:pt>
                <c:pt idx="6">
                  <c:v>#N/A</c:v>
                </c:pt>
                <c:pt idx="7">
                  <c:v>424</c:v>
                </c:pt>
                <c:pt idx="8">
                  <c:v>#N/A</c:v>
                </c:pt>
                <c:pt idx="9">
                  <c:v>#N/A</c:v>
                </c:pt>
                <c:pt idx="10">
                  <c:v>490</c:v>
                </c:pt>
                <c:pt idx="11">
                  <c:v>#N/A</c:v>
                </c:pt>
                <c:pt idx="12">
                  <c:v>#N/A</c:v>
                </c:pt>
                <c:pt idx="13">
                  <c:v>443</c:v>
                </c:pt>
                <c:pt idx="14">
                  <c:v>#N/A</c:v>
                </c:pt>
              </c:numCache>
            </c:numRef>
          </c:val>
          <c:smooth val="0"/>
          <c:extLst>
            <c:ext xmlns:c16="http://schemas.microsoft.com/office/drawing/2014/chart" uri="{C3380CC4-5D6E-409C-BE32-E72D297353CC}">
              <c16:uniqueId val="{00000008-B9D8-4599-B62A-6F46210305CF}"/>
            </c:ext>
          </c:extLst>
        </c:ser>
        <c:dLbls>
          <c:showLegendKey val="0"/>
          <c:showVal val="0"/>
          <c:showCatName val="0"/>
          <c:showSerName val="0"/>
          <c:showPercent val="0"/>
          <c:showBubbleSize val="0"/>
        </c:dLbls>
        <c:marker val="1"/>
        <c:smooth val="0"/>
        <c:axId val="147111296"/>
        <c:axId val="147342848"/>
      </c:lineChart>
      <c:catAx>
        <c:axId val="1471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342848"/>
        <c:crosses val="autoZero"/>
        <c:auto val="1"/>
        <c:lblAlgn val="ctr"/>
        <c:lblOffset val="100"/>
        <c:tickLblSkip val="1"/>
        <c:tickMarkSkip val="1"/>
        <c:noMultiLvlLbl val="0"/>
      </c:catAx>
      <c:valAx>
        <c:axId val="1473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9600</c:v>
                </c:pt>
                <c:pt idx="5">
                  <c:v>10111</c:v>
                </c:pt>
                <c:pt idx="8">
                  <c:v>10074</c:v>
                </c:pt>
                <c:pt idx="11">
                  <c:v>9739</c:v>
                </c:pt>
                <c:pt idx="14">
                  <c:v>9578</c:v>
                </c:pt>
              </c:numCache>
            </c:numRef>
          </c:val>
          <c:extLst>
            <c:ext xmlns:c16="http://schemas.microsoft.com/office/drawing/2014/chart" uri="{C3380CC4-5D6E-409C-BE32-E72D297353CC}">
              <c16:uniqueId val="{00000000-1978-4F72-ADC2-C654C4E1D0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1026</c:v>
                </c:pt>
                <c:pt idx="5">
                  <c:v>1111</c:v>
                </c:pt>
                <c:pt idx="8">
                  <c:v>1215</c:v>
                </c:pt>
                <c:pt idx="11">
                  <c:v>1243</c:v>
                </c:pt>
                <c:pt idx="14">
                  <c:v>1279</c:v>
                </c:pt>
              </c:numCache>
            </c:numRef>
          </c:val>
          <c:extLst>
            <c:ext xmlns:c16="http://schemas.microsoft.com/office/drawing/2014/chart" uri="{C3380CC4-5D6E-409C-BE32-E72D297353CC}">
              <c16:uniqueId val="{00000001-1978-4F72-ADC2-C654C4E1D0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2558</c:v>
                </c:pt>
                <c:pt idx="5">
                  <c:v>2481</c:v>
                </c:pt>
                <c:pt idx="8">
                  <c:v>2541</c:v>
                </c:pt>
                <c:pt idx="11">
                  <c:v>2475</c:v>
                </c:pt>
                <c:pt idx="14">
                  <c:v>2236</c:v>
                </c:pt>
              </c:numCache>
            </c:numRef>
          </c:val>
          <c:extLst>
            <c:ext xmlns:c16="http://schemas.microsoft.com/office/drawing/2014/chart" uri="{C3380CC4-5D6E-409C-BE32-E72D297353CC}">
              <c16:uniqueId val="{00000002-1978-4F72-ADC2-C654C4E1D0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78-4F72-ADC2-C654C4E1D0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78-4F72-ADC2-C654C4E1D0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78-4F72-ADC2-C654C4E1D0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991</c:v>
                </c:pt>
                <c:pt idx="3">
                  <c:v>952</c:v>
                </c:pt>
                <c:pt idx="6">
                  <c:v>878</c:v>
                </c:pt>
                <c:pt idx="9">
                  <c:v>882</c:v>
                </c:pt>
                <c:pt idx="12">
                  <c:v>860</c:v>
                </c:pt>
              </c:numCache>
            </c:numRef>
          </c:val>
          <c:extLst>
            <c:ext xmlns:c16="http://schemas.microsoft.com/office/drawing/2014/chart" uri="{C3380CC4-5D6E-409C-BE32-E72D297353CC}">
              <c16:uniqueId val="{00000006-1978-4F72-ADC2-C654C4E1D0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214</c:v>
                </c:pt>
                <c:pt idx="3">
                  <c:v>1013</c:v>
                </c:pt>
                <c:pt idx="6">
                  <c:v>1391</c:v>
                </c:pt>
                <c:pt idx="9">
                  <c:v>1342</c:v>
                </c:pt>
                <c:pt idx="12">
                  <c:v>1302</c:v>
                </c:pt>
              </c:numCache>
            </c:numRef>
          </c:val>
          <c:extLst>
            <c:ext xmlns:c16="http://schemas.microsoft.com/office/drawing/2014/chart" uri="{C3380CC4-5D6E-409C-BE32-E72D297353CC}">
              <c16:uniqueId val="{00000007-1978-4F72-ADC2-C654C4E1D0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3523</c:v>
                </c:pt>
                <c:pt idx="3">
                  <c:v>3444</c:v>
                </c:pt>
                <c:pt idx="6">
                  <c:v>3268</c:v>
                </c:pt>
                <c:pt idx="9">
                  <c:v>3133</c:v>
                </c:pt>
                <c:pt idx="12">
                  <c:v>3023</c:v>
                </c:pt>
              </c:numCache>
            </c:numRef>
          </c:val>
          <c:extLst>
            <c:ext xmlns:c16="http://schemas.microsoft.com/office/drawing/2014/chart" uri="{C3380CC4-5D6E-409C-BE32-E72D297353CC}">
              <c16:uniqueId val="{00000008-1978-4F72-ADC2-C654C4E1D0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580</c:v>
                </c:pt>
                <c:pt idx="3">
                  <c:v>505</c:v>
                </c:pt>
                <c:pt idx="6">
                  <c:v>458</c:v>
                </c:pt>
                <c:pt idx="9">
                  <c:v>630</c:v>
                </c:pt>
                <c:pt idx="12">
                  <c:v>576</c:v>
                </c:pt>
              </c:numCache>
            </c:numRef>
          </c:val>
          <c:extLst>
            <c:ext xmlns:c16="http://schemas.microsoft.com/office/drawing/2014/chart" uri="{C3380CC4-5D6E-409C-BE32-E72D297353CC}">
              <c16:uniqueId val="{00000009-1978-4F72-ADC2-C654C4E1D0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12379</c:v>
                </c:pt>
                <c:pt idx="3">
                  <c:v>12262</c:v>
                </c:pt>
                <c:pt idx="6">
                  <c:v>11905</c:v>
                </c:pt>
                <c:pt idx="9">
                  <c:v>11632</c:v>
                </c:pt>
                <c:pt idx="12">
                  <c:v>11577</c:v>
                </c:pt>
              </c:numCache>
            </c:numRef>
          </c:val>
          <c:extLst>
            <c:ext xmlns:c16="http://schemas.microsoft.com/office/drawing/2014/chart" uri="{C3380CC4-5D6E-409C-BE32-E72D297353CC}">
              <c16:uniqueId val="{0000000A-1978-4F72-ADC2-C654C4E1D06D}"/>
            </c:ext>
          </c:extLst>
        </c:ser>
        <c:dLbls>
          <c:showLegendKey val="0"/>
          <c:showVal val="0"/>
          <c:showCatName val="0"/>
          <c:showSerName val="0"/>
          <c:showPercent val="0"/>
          <c:showBubbleSize val="0"/>
        </c:dLbls>
        <c:gapWidth val="100"/>
        <c:overlap val="100"/>
        <c:axId val="147165184"/>
        <c:axId val="14716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4501</c:v>
                </c:pt>
                <c:pt idx="2">
                  <c:v>#N/A</c:v>
                </c:pt>
                <c:pt idx="3">
                  <c:v>#N/A</c:v>
                </c:pt>
                <c:pt idx="4">
                  <c:v>4474</c:v>
                </c:pt>
                <c:pt idx="5">
                  <c:v>#N/A</c:v>
                </c:pt>
                <c:pt idx="6">
                  <c:v>#N/A</c:v>
                </c:pt>
                <c:pt idx="7">
                  <c:v>4071</c:v>
                </c:pt>
                <c:pt idx="8">
                  <c:v>#N/A</c:v>
                </c:pt>
                <c:pt idx="9">
                  <c:v>#N/A</c:v>
                </c:pt>
                <c:pt idx="10">
                  <c:v>4161</c:v>
                </c:pt>
                <c:pt idx="11">
                  <c:v>#N/A</c:v>
                </c:pt>
                <c:pt idx="12">
                  <c:v>#N/A</c:v>
                </c:pt>
                <c:pt idx="13">
                  <c:v>4245</c:v>
                </c:pt>
                <c:pt idx="14">
                  <c:v>#N/A</c:v>
                </c:pt>
              </c:numCache>
            </c:numRef>
          </c:val>
          <c:smooth val="0"/>
          <c:extLst>
            <c:ext xmlns:c16="http://schemas.microsoft.com/office/drawing/2014/chart" uri="{C3380CC4-5D6E-409C-BE32-E72D297353CC}">
              <c16:uniqueId val="{0000000B-1978-4F72-ADC2-C654C4E1D06D}"/>
            </c:ext>
          </c:extLst>
        </c:ser>
        <c:dLbls>
          <c:showLegendKey val="0"/>
          <c:showVal val="0"/>
          <c:showCatName val="0"/>
          <c:showSerName val="0"/>
          <c:showPercent val="0"/>
          <c:showBubbleSize val="0"/>
        </c:dLbls>
        <c:marker val="1"/>
        <c:smooth val="0"/>
        <c:axId val="147165184"/>
        <c:axId val="147167104"/>
      </c:lineChart>
      <c:catAx>
        <c:axId val="14716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167104"/>
        <c:crosses val="autoZero"/>
        <c:auto val="1"/>
        <c:lblAlgn val="ctr"/>
        <c:lblOffset val="100"/>
        <c:tickLblSkip val="1"/>
        <c:tickMarkSkip val="1"/>
        <c:noMultiLvlLbl val="0"/>
      </c:catAx>
      <c:valAx>
        <c:axId val="14716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6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1389</c:v>
                </c:pt>
                <c:pt idx="1">
                  <c:v>1390</c:v>
                </c:pt>
                <c:pt idx="2">
                  <c:v>1261</c:v>
                </c:pt>
              </c:numCache>
            </c:numRef>
          </c:val>
          <c:extLst>
            <c:ext xmlns:c16="http://schemas.microsoft.com/office/drawing/2014/chart" uri="{C3380CC4-5D6E-409C-BE32-E72D297353CC}">
              <c16:uniqueId val="{00000000-7A02-426A-BFF7-0800A9605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372</c:v>
                </c:pt>
                <c:pt idx="1">
                  <c:v>372</c:v>
                </c:pt>
                <c:pt idx="2">
                  <c:v>342</c:v>
                </c:pt>
              </c:numCache>
            </c:numRef>
          </c:val>
          <c:extLst>
            <c:ext xmlns:c16="http://schemas.microsoft.com/office/drawing/2014/chart" uri="{C3380CC4-5D6E-409C-BE32-E72D297353CC}">
              <c16:uniqueId val="{00000001-7A02-426A-BFF7-0800A9605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563</c:v>
                </c:pt>
                <c:pt idx="1">
                  <c:v>471</c:v>
                </c:pt>
                <c:pt idx="2">
                  <c:v>372</c:v>
                </c:pt>
              </c:numCache>
            </c:numRef>
          </c:val>
          <c:extLst>
            <c:ext xmlns:c16="http://schemas.microsoft.com/office/drawing/2014/chart" uri="{C3380CC4-5D6E-409C-BE32-E72D297353CC}">
              <c16:uniqueId val="{00000002-7A02-426A-BFF7-0800A9605E34}"/>
            </c:ext>
          </c:extLst>
        </c:ser>
        <c:dLbls>
          <c:showLegendKey val="0"/>
          <c:showVal val="0"/>
          <c:showCatName val="0"/>
          <c:showSerName val="0"/>
          <c:showPercent val="0"/>
          <c:showBubbleSize val="0"/>
        </c:dLbls>
        <c:gapWidth val="120"/>
        <c:overlap val="100"/>
        <c:axId val="147346560"/>
        <c:axId val="147348096"/>
      </c:barChart>
      <c:catAx>
        <c:axId val="1473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348096"/>
        <c:crosses val="autoZero"/>
        <c:auto val="1"/>
        <c:lblAlgn val="ctr"/>
        <c:lblOffset val="100"/>
        <c:tickLblSkip val="1"/>
        <c:tickMarkSkip val="1"/>
        <c:noMultiLvlLbl val="0"/>
      </c:catAx>
      <c:valAx>
        <c:axId val="147348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34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{54E01CDD-E738-4A74-AF14-E55003512EBD}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6B3-4A1F-AD03-E3175B9728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{5508FB7D-673B-47A1-BC92-37F0E7AB53B9}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3-4A1F-AD03-E3175B9728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{2A87411E-E7F7-4C8C-8CFA-BDEF7A4E56CC}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3-4A1F-AD03-E3175B9728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{2E658336-521C-40F7-A5D1-930579896C69}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3-4A1F-AD03-E3175B9728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{44773A0C-F40B-42A1-92A1-3D86296E2F22}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3-4A1F-AD03-E3175B97284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{44E4B33E-CB48-4A79-A84E-8793DEDDD6AC}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6B3-4A1F-AD03-E3175B97284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{D9340ACB-3C62-4C65-AC23-AA082F4C933F}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6B3-4A1F-AD03-E3175B97284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{9B0E035C-8D9D-4210-8A11-24DE18A5B5AF}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6B3-4A1F-AD03-E3175B97284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{15348D00-A7ED-4EB1-97AA-E007DD0A4176}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6B3-4A1F-AD03-E3175B9728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58.5</c:v>
                </c:pt>
                <c:pt idx="16">
                  <c:v>61.1</c:v>
                </c:pt>
                <c:pt idx="24">
                  <c:v>63.2</c:v>
                </c:pt>
                <c:pt idx="32">
                  <c:v>65.099999999999994</c:v>
                </c:pt>
              </c:numCache>
            </c:numRef>
          </c:xVal>
          <c:yVal>
            <c:numRef>
              <c:f>公会計指標分析・財政指標組合せ分析表!$BP$51:$DC$51</c:f>
              <c:numCache>
                <c:formatCode>#,##0.0;"▲ "#,##0.0</c:formatCode>
                <c:ptCount val="40"/>
                <c:pt idx="8">
                  <c:v>91.6</c:v>
                </c:pt>
                <c:pt idx="16">
                  <c:v>84.2</c:v>
                </c:pt>
                <c:pt idx="24">
                  <c:v>86.9</c:v>
                </c:pt>
                <c:pt idx="32">
                  <c:v>89.7</c:v>
                </c:pt>
              </c:numCache>
            </c:numRef>
          </c:yVal>
          <c:smooth val="0"/>
          <c:extLst>
            <c:ext xmlns:c16="http://schemas.microsoft.com/office/drawing/2014/chart" uri="{C3380CC4-5D6E-409C-BE32-E72D297353CC}">
              <c16:uniqueId val="{00000009-96B3-4A1F-AD03-E3175B9728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{3239D1FA-97A1-4817-AC30-04F2F2DE6F10}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6B3-4A1F-AD03-E3175B9728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{8884D0BA-8903-4526-9640-E2F3EA4223A8}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3-4A1F-AD03-E3175B9728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{346E001F-A416-4A68-A2E6-47FEA0A58F5B}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3-4A1F-AD03-E3175B9728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{A4871ED3-E4CA-45A1-A8E4-B7293C7E5673}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3-4A1F-AD03-E3175B9728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{92B149C5-6532-4340-B72A-EA9FF69E9717}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3-4A1F-AD03-E3175B97284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{18CFDBB9-0816-4940-B7C8-652720EA21FA}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6B3-4A1F-AD03-E3175B97284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{16A6868B-A8F5-4BCA-B92F-B06C7FC61F87}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6B3-4A1F-AD03-E3175B97284E}"/>
                </c:ext>
              </c:extLst>
            </c:dLbl>
            <c:dLbl>
              <c:idx val="24"/>
              <c:layout>
                <c:manualLayout>
                  <c:x val="-3.792821461469530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{0D000B58-81C7-4219-8123-CD666E5988FA}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6B3-4A1F-AD03-E3175B97284E}"/>
                </c:ext>
              </c:extLst>
            </c:dLbl>
            <c:dLbl>
              <c:idx val="32"/>
              <c:layout>
                <c:manualLayout>
                  <c:x val="-2.6362186324449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{46E366D2-074F-4EE7-9A8B-3152A629A377}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6B3-4A1F-AD03-E3175B9728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96B3-4A1F-AD03-E3175B97284E}"/>
            </c:ext>
          </c:extLst>
        </c:ser>
        <c:dLbls>
          <c:showLegendKey val="0"/>
          <c:showVal val="1"/>
          <c:showCatName val="0"/>
          <c:showSerName val="0"/>
          <c:showPercent val="0"/>
          <c:showBubbleSize val="0"/>
        </c:dLbls>
        <c:axId val="46179840"/>
        <c:axId val="46181760"/>
      </c:scatterChart>
      <c:valAx>
        <c:axId val="46179840"/>
        <c:scaling>
          <c:orientation val="minMax"/>
          <c:max val="65.89999999999999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0"/>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{464E2F35-49B5-402B-9029-74CA8D21CD82}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598-43F2-9E56-FEF27F6786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{0F1883C6-2D89-4B73-ABF3-5CA2455E3D42}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98-43F2-9E56-FEF27F6786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{F11E771F-BED1-4BDD-A0DC-7279CCC3B5AE}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98-43F2-9E56-FEF27F6786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{D49145EC-6E8D-43FA-B644-6DDF2D691ACC}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98-43F2-9E56-FEF27F6786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{327B07E6-5325-4DA2-A96A-F535423DF1AA}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98-43F2-9E56-FEF27F67869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{999F9D47-C908-436B-87B0-763ADC5B38BA}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598-43F2-9E56-FEF27F67869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{E23C1FDC-BF32-414B-BDA4-6E8E33281D8E}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598-43F2-9E56-FEF27F67869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{612904F1-2B2A-4B36-914C-18BFA985F586}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598-43F2-9E56-FEF27F67869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{5805D4C5-1E7E-4405-8FCD-48554CCC5D33}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598-43F2-9E56-FEF27F6786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12.1</c:v>
                </c:pt>
                <c:pt idx="16">
                  <c:v>10.6</c:v>
                </c:pt>
                <c:pt idx="24">
                  <c:v>10.1</c:v>
                </c:pt>
                <c:pt idx="32">
                  <c:v>9.4</c:v>
                </c:pt>
              </c:numCache>
            </c:numRef>
          </c:xVal>
          <c:yVal>
            <c:numRef>
              <c:f>公会計指標分析・財政指標組合せ分析表!$BP$73:$DC$73</c:f>
              <c:numCache>
                <c:formatCode>#,##0.0;"▲ "#,##0.0</c:formatCode>
                <c:ptCount val="40"/>
                <c:pt idx="0">
                  <c:v>92.9</c:v>
                </c:pt>
                <c:pt idx="8">
                  <c:v>91.6</c:v>
                </c:pt>
                <c:pt idx="16">
                  <c:v>84.2</c:v>
                </c:pt>
                <c:pt idx="24">
                  <c:v>86.9</c:v>
                </c:pt>
                <c:pt idx="32">
                  <c:v>89.7</c:v>
                </c:pt>
              </c:numCache>
            </c:numRef>
          </c:yVal>
          <c:smooth val="0"/>
          <c:extLst>
            <c:ext xmlns:c16="http://schemas.microsoft.com/office/drawing/2014/chart" uri="{C3380CC4-5D6E-409C-BE32-E72D297353CC}">
              <c16:uniqueId val="{00000009-1598-43F2-9E56-FEF27F6786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{F6E61104-4A1C-49F3-AA61-531C997F2D0F}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598-43F2-9E56-FEF27F6786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{4B324560-4BA1-4667-9703-D82F6DC85BEA}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98-43F2-9E56-FEF27F6786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{ADDD5A4D-22CF-4171-BDCA-ADAFE9FEF3CA}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98-43F2-9E56-FEF27F6786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{0025D13F-5951-4FEF-BC80-9BBFDC536531}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98-43F2-9E56-FEF27F6786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{5E168269-C622-44C2-AC3C-1DCFA3E2D344}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98-43F2-9E56-FEF27F67869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{C6D0FABC-7C26-44DE-B4BA-DEB4BC1F992E}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598-43F2-9E56-FEF27F67869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{C9671EED-D3C6-49A5-AF50-34C36709D39D}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598-43F2-9E56-FEF27F67869F}"/>
                </c:ext>
              </c:extLst>
            </c:dLbl>
            <c:dLbl>
              <c:idx val="24"/>
              <c:layout>
                <c:manualLayout>
                  <c:x val="-4.5160355153971307E-2"/>
                  <c:y val="-5.388425427099123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{8EDDDAC4-923F-4748-B4FC-D4CAC66BAB38}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598-43F2-9E56-FEF27F67869F}"/>
                </c:ext>
              </c:extLst>
            </c:dLbl>
            <c:dLbl>
              <c:idx val="32"/>
              <c:layout>
                <c:manualLayout>
                  <c:x val="-1.8235628084250059E-2"/>
                  <c:y val="-7.094869741702716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{AE26588A-57E1-4EEA-87E1-A68BD6F868DC}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598-43F2-9E56-FEF27F6786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1598-43F2-9E56-FEF27F67869F}"/>
            </c:ext>
          </c:extLst>
        </c:ser>
        <c:dLbls>
          <c:showLegendKey val="0"/>
          <c:showVal val="1"/>
          <c:showCatName val="0"/>
          <c:showSerName val="0"/>
          <c:showPercent val="0"/>
          <c:showBubbleSize val="0"/>
        </c:dLbls>
        <c:axId val="84219776"/>
        <c:axId val="84234240"/>
      </c:scatterChart>
      <c:valAx>
        <c:axId val="84219776"/>
        <c:scaling>
          <c:orientation val="minMax"/>
          <c:max val="13.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1"/>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11,610
11,436
737.13
9,668,605
9,443,384
217,801
5,558,507
11,577,496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xdr:cNvCxnSpPr/>
      </xdr:nvCxnSpPr>
      <xdr:spPr>
        <a:xfrm flipV="1">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4" name="直線コネクタ 73"/>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7" name="直線コネクタ 76"/>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人件費や後期高齢者医療負担金、</a:t>
          </a:r>
          <a:r>
            <a:rPr lang="ja-JP" altLang="ja-JP" sz="1100">
              <a:solidFill>
                <a:schemeClr val="dk1"/>
              </a:solidFill>
              <a:effectLst/>
              <a:latin typeface="+mn-lt"/>
              <a:ea typeface="+mn-ea"/>
              <a:cs typeface="+mn-cs"/>
            </a:rPr>
            <a:t>起債元利償還金などが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したことなどもあり、</a:t>
          </a:r>
          <a:r>
            <a:rPr lang="ja-JP" altLang="en-US" sz="1100">
              <a:solidFill>
                <a:schemeClr val="dk1"/>
              </a:solidFill>
              <a:effectLst/>
              <a:latin typeface="+mn-lt"/>
              <a:ea typeface="+mn-ea"/>
              <a:cs typeface="+mn-cs"/>
            </a:rPr>
            <a:t>経常収支比率が減少</a:t>
          </a:r>
          <a:r>
            <a:rPr lang="ja-JP" altLang="ja-JP" sz="1100">
              <a:solidFill>
                <a:schemeClr val="dk1"/>
              </a:solidFill>
              <a:effectLst/>
              <a:latin typeface="+mn-lt"/>
              <a:ea typeface="+mn-ea"/>
              <a:cs typeface="+mn-cs"/>
            </a:rPr>
            <a:t>しています。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今後も財政環境が厳しくなっていくことが予想されますが、この間実施してきている行政改革等により数値の大幅な上昇は避けられてきており、引き続き、義務的経費の削減に努めているところです。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61</xdr:row>
      <xdr:rowOff>63077</xdr:rowOff>
    </xdr:to>
    <xdr:cxnSp macro="">
      <xdr:nvCxnSpPr>
        <xdr:cNvPr id="134" name="直線コネクタ 133"/>
        <xdr:cNvCxnSpPr/>
      </xdr:nvCxnSpPr>
      <xdr:spPr>
        <a:xfrm flipV="1">
          <a:off x="4114800" y="104893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61</xdr:row>
      <xdr:rowOff>63077</xdr:rowOff>
    </xdr:to>
    <xdr:cxnSp macro="">
      <xdr:nvCxnSpPr>
        <xdr:cNvPr id="137" name="直線コネクタ 136"/>
        <xdr:cNvCxnSpPr/>
      </xdr:nvCxnSpPr>
      <xdr:spPr>
        <a:xfrm>
          <a:off x="3225800" y="1032848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61</xdr:row>
      <xdr:rowOff>111337</xdr:rowOff>
    </xdr:to>
    <xdr:cxnSp macro="">
      <xdr:nvCxnSpPr>
        <xdr:cNvPr id="140" name="直線コネクタ 139"/>
        <xdr:cNvCxnSpPr/>
      </xdr:nvCxnSpPr>
      <xdr:spPr>
        <a:xfrm flipV="1">
          <a:off x="2336800" y="103284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2" name="テキスト ボックス 141"/>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157056</xdr:rowOff>
    </xdr:to>
    <xdr:cxnSp macro="">
      <xdr:nvCxnSpPr>
        <xdr:cNvPr id="143" name="直線コネクタ 142"/>
        <xdr:cNvCxnSpPr/>
      </xdr:nvCxnSpPr>
      <xdr:spPr>
        <a:xfrm flipV="1">
          <a:off x="1447800" y="105697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3" name="楕円 152"/>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4" name="財政構造の弾力性該当値テキスト"/>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5" name="楕円 154"/>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6" name="テキスト ボックス 15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7" name="楕円 156"/>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8" name="テキスト ボックス 157"/>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9" name="楕円 158"/>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146914</xdr:rowOff>
    </xdr:from>
    <xdr:ext cx="762000" cy="259045"/>
    <xdr:sp macro="" textlink="">
      <xdr:nvSpPr>
        <xdr:cNvPr id="160" name="テキスト ボックス 159"/>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1" name="楕円 160"/>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2" name="テキスト ボックス 161"/>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６次行政改革」への取り組みを通じて、義務的経費の削減に努めているところ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121076</xdr:rowOff>
    </xdr:from>
    <xdr:to>
      <xdr:col>23</xdr:col>
      <xdr:colOff>133350</xdr:colOff>
      <xdr:row>83</xdr:row>
      <xdr:rowOff>138116</xdr:rowOff>
    </xdr:to>
    <xdr:cxnSp macro="">
      <xdr:nvCxnSpPr>
        <xdr:cNvPr id="197" name="直線コネクタ 196"/>
        <xdr:cNvCxnSpPr/>
      </xdr:nvCxnSpPr>
      <xdr:spPr>
        <a:xfrm>
          <a:off x="4114800" y="14351426"/>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107121</xdr:rowOff>
    </xdr:from>
    <xdr:to>
      <xdr:col>19</xdr:col>
      <xdr:colOff>133350</xdr:colOff>
      <xdr:row>83</xdr:row>
      <xdr:rowOff>121076</xdr:rowOff>
    </xdr:to>
    <xdr:cxnSp macro="">
      <xdr:nvCxnSpPr>
        <xdr:cNvPr id="200" name="直線コネクタ 199"/>
        <xdr:cNvCxnSpPr/>
      </xdr:nvCxnSpPr>
      <xdr:spPr>
        <a:xfrm>
          <a:off x="3225800" y="14337471"/>
          <a:ext cx="889000" cy="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65855</xdr:rowOff>
    </xdr:from>
    <xdr:to>
      <xdr:col>15</xdr:col>
      <xdr:colOff>82550</xdr:colOff>
      <xdr:row>83</xdr:row>
      <xdr:rowOff>107121</xdr:rowOff>
    </xdr:to>
    <xdr:cxnSp macro="">
      <xdr:nvCxnSpPr>
        <xdr:cNvPr id="203" name="直線コネクタ 202"/>
        <xdr:cNvCxnSpPr/>
      </xdr:nvCxnSpPr>
      <xdr:spPr>
        <a:xfrm>
          <a:off x="2336800" y="14296205"/>
          <a:ext cx="8890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65855</xdr:rowOff>
    </xdr:from>
    <xdr:to>
      <xdr:col>11</xdr:col>
      <xdr:colOff>31750</xdr:colOff>
      <xdr:row>83</xdr:row>
      <xdr:rowOff>74408</xdr:rowOff>
    </xdr:to>
    <xdr:cxnSp macro="">
      <xdr:nvCxnSpPr>
        <xdr:cNvPr id="206" name="直線コネクタ 205"/>
        <xdr:cNvCxnSpPr/>
      </xdr:nvCxnSpPr>
      <xdr:spPr>
        <a:xfrm flipV="1">
          <a:off x="1447800" y="14296205"/>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87316</xdr:rowOff>
    </xdr:from>
    <xdr:to>
      <xdr:col>23</xdr:col>
      <xdr:colOff>184150</xdr:colOff>
      <xdr:row>84</xdr:row>
      <xdr:rowOff>17466</xdr:rowOff>
    </xdr:to>
    <xdr:sp macro="" textlink="">
      <xdr:nvSpPr>
        <xdr:cNvPr id="216" name="楕円 215"/>
        <xdr:cNvSpPr/>
      </xdr:nvSpPr>
      <xdr:spPr>
        <a:xfrm>
          <a:off x="4902200" y="143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59393</xdr:rowOff>
    </xdr:from>
    <xdr:ext cx="762000" cy="259045"/>
    <xdr:sp macro="" textlink="">
      <xdr:nvSpPr>
        <xdr:cNvPr id="217" name="人件費・物件費等の状況該当値テキスト"/>
        <xdr:cNvSpPr txBox="1"/>
      </xdr:nvSpPr>
      <xdr:spPr>
        <a:xfrm>
          <a:off x="5041900" y="1428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70276</xdr:rowOff>
    </xdr:from>
    <xdr:to>
      <xdr:col>19</xdr:col>
      <xdr:colOff>184150</xdr:colOff>
      <xdr:row>84</xdr:row>
      <xdr:rowOff>426</xdr:rowOff>
    </xdr:to>
    <xdr:sp macro="" textlink="">
      <xdr:nvSpPr>
        <xdr:cNvPr id="218" name="楕円 217"/>
        <xdr:cNvSpPr/>
      </xdr:nvSpPr>
      <xdr:spPr>
        <a:xfrm>
          <a:off x="4064000" y="143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156653</xdr:rowOff>
    </xdr:from>
    <xdr:ext cx="736600" cy="259045"/>
    <xdr:sp macro="" textlink="">
      <xdr:nvSpPr>
        <xdr:cNvPr id="219" name="テキスト ボックス 218"/>
        <xdr:cNvSpPr txBox="1"/>
      </xdr:nvSpPr>
      <xdr:spPr>
        <a:xfrm>
          <a:off x="3733800" y="1438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56321</xdr:rowOff>
    </xdr:from>
    <xdr:to>
      <xdr:col>15</xdr:col>
      <xdr:colOff>133350</xdr:colOff>
      <xdr:row>83</xdr:row>
      <xdr:rowOff>157921</xdr:rowOff>
    </xdr:to>
    <xdr:sp macro="" textlink="">
      <xdr:nvSpPr>
        <xdr:cNvPr id="220" name="楕円 219"/>
        <xdr:cNvSpPr/>
      </xdr:nvSpPr>
      <xdr:spPr>
        <a:xfrm>
          <a:off x="3175000" y="142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142698</xdr:rowOff>
    </xdr:from>
    <xdr:ext cx="762000" cy="259045"/>
    <xdr:sp macro="" textlink="">
      <xdr:nvSpPr>
        <xdr:cNvPr id="221" name="テキスト ボックス 220"/>
        <xdr:cNvSpPr txBox="1"/>
      </xdr:nvSpPr>
      <xdr:spPr>
        <a:xfrm>
          <a:off x="2844800" y="1437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15055</xdr:rowOff>
    </xdr:from>
    <xdr:to>
      <xdr:col>11</xdr:col>
      <xdr:colOff>82550</xdr:colOff>
      <xdr:row>83</xdr:row>
      <xdr:rowOff>116655</xdr:rowOff>
    </xdr:to>
    <xdr:sp macro="" textlink="">
      <xdr:nvSpPr>
        <xdr:cNvPr id="222" name="楕円 221"/>
        <xdr:cNvSpPr/>
      </xdr:nvSpPr>
      <xdr:spPr>
        <a:xfrm>
          <a:off x="2286000" y="142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101432</xdr:rowOff>
    </xdr:from>
    <xdr:ext cx="762000" cy="259045"/>
    <xdr:sp macro="" textlink="">
      <xdr:nvSpPr>
        <xdr:cNvPr id="223" name="テキスト ボックス 222"/>
        <xdr:cNvSpPr txBox="1"/>
      </xdr:nvSpPr>
      <xdr:spPr>
        <a:xfrm>
          <a:off x="1955800" y="143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23608</xdr:rowOff>
    </xdr:from>
    <xdr:to>
      <xdr:col>7</xdr:col>
      <xdr:colOff>31750</xdr:colOff>
      <xdr:row>83</xdr:row>
      <xdr:rowOff>125208</xdr:rowOff>
    </xdr:to>
    <xdr:sp macro="" textlink="">
      <xdr:nvSpPr>
        <xdr:cNvPr id="224" name="楕円 223"/>
        <xdr:cNvSpPr/>
      </xdr:nvSpPr>
      <xdr:spPr>
        <a:xfrm>
          <a:off x="1397000" y="14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109985</xdr:rowOff>
    </xdr:from>
    <xdr:ext cx="762000" cy="259045"/>
    <xdr:sp macro="" textlink="">
      <xdr:nvSpPr>
        <xdr:cNvPr id="225" name="テキスト ボックス 224"/>
        <xdr:cNvSpPr txBox="1"/>
      </xdr:nvSpPr>
      <xdr:spPr>
        <a:xfrm>
          <a:off x="1066800" y="1434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国家公務員の給与との比較の指数であるラスパイレス指数は</a:t>
          </a:r>
          <a:r>
            <a:rPr lang="en-US" altLang="ja-JP" sz="1100" b="0" i="0" baseline="0">
              <a:solidFill>
                <a:schemeClr val="dk1"/>
              </a:solidFill>
              <a:effectLst/>
              <a:latin typeface="+mn-lt"/>
              <a:ea typeface="+mn-ea"/>
              <a:cs typeface="+mn-cs"/>
            </a:rPr>
            <a:t>95.7</a:t>
          </a:r>
          <a:r>
            <a:rPr lang="ja-JP" altLang="ja-JP" sz="1100" b="0" i="0" baseline="0">
              <a:solidFill>
                <a:schemeClr val="dk1"/>
              </a:solidFill>
              <a:effectLst/>
              <a:latin typeface="+mn-lt"/>
              <a:ea typeface="+mn-ea"/>
              <a:cs typeface="+mn-cs"/>
            </a:rPr>
            <a:t>となっており、　類似団体とほぼ同水準となっています。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引き続き、「第６次行政改革」を実施する中で、職員定数や給与の適正化に努めます。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32657</xdr:rowOff>
    </xdr:to>
    <xdr:cxnSp macro="">
      <xdr:nvCxnSpPr>
        <xdr:cNvPr id="261" name="直線コネクタ 260"/>
        <xdr:cNvCxnSpPr/>
      </xdr:nvCxnSpPr>
      <xdr:spPr>
        <a:xfrm flipV="1">
          <a:off x="16179800" y="147256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4" name="直線コネクタ 263"/>
        <xdr:cNvCxnSpPr/>
      </xdr:nvCxnSpPr>
      <xdr:spPr>
        <a:xfrm>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153307</xdr:rowOff>
    </xdr:to>
    <xdr:cxnSp macro="">
      <xdr:nvCxnSpPr>
        <xdr:cNvPr id="267" name="直線コネクタ 266"/>
        <xdr:cNvCxnSpPr/>
      </xdr:nvCxnSpPr>
      <xdr:spPr>
        <a:xfrm flipV="1">
          <a:off x="14401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153307</xdr:rowOff>
    </xdr:to>
    <xdr:cxnSp macro="">
      <xdr:nvCxnSpPr>
        <xdr:cNvPr id="270" name="直線コネクタ 269"/>
        <xdr:cNvCxnSpPr/>
      </xdr:nvCxnSpPr>
      <xdr:spPr>
        <a:xfrm>
          <a:off x="13512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3" name="テキスト ボックス 282"/>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給食・調理、施設管理部門などにおいて直営によって職員配置しているため、類似団体平均を上回っています。今後も引き続き、</a:t>
          </a:r>
          <a:r>
            <a:rPr lang="ja-JP" altLang="en-US" sz="1100" b="0" i="0" baseline="0">
              <a:solidFill>
                <a:schemeClr val="dk1"/>
              </a:solidFill>
              <a:effectLst/>
              <a:latin typeface="+mn-lt"/>
              <a:ea typeface="+mn-ea"/>
              <a:cs typeface="+mn-cs"/>
            </a:rPr>
            <a:t>「第６次行政改革」による適正な人員配置、可能な限り</a:t>
          </a:r>
          <a:r>
            <a:rPr lang="ja-JP" altLang="ja-JP" sz="1100" b="0" i="0" baseline="0">
              <a:solidFill>
                <a:schemeClr val="dk1"/>
              </a:solidFill>
              <a:effectLst/>
              <a:latin typeface="+mn-lt"/>
              <a:ea typeface="+mn-ea"/>
              <a:cs typeface="+mn-cs"/>
            </a:rPr>
            <a:t>施設の指定管理者制度の導入や事業のアウトソーシングを進め定員抑制に努めます。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31829</xdr:rowOff>
    </xdr:from>
    <xdr:to>
      <xdr:col>81</xdr:col>
      <xdr:colOff>44450</xdr:colOff>
      <xdr:row>64</xdr:row>
      <xdr:rowOff>51435</xdr:rowOff>
    </xdr:to>
    <xdr:cxnSp macro="">
      <xdr:nvCxnSpPr>
        <xdr:cNvPr id="328" name="直線コネクタ 327"/>
        <xdr:cNvCxnSpPr/>
      </xdr:nvCxnSpPr>
      <xdr:spPr>
        <a:xfrm>
          <a:off x="16179800" y="11004629"/>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31829</xdr:rowOff>
    </xdr:from>
    <xdr:to>
      <xdr:col>77</xdr:col>
      <xdr:colOff>44450</xdr:colOff>
      <xdr:row>64</xdr:row>
      <xdr:rowOff>33338</xdr:rowOff>
    </xdr:to>
    <xdr:cxnSp macro="">
      <xdr:nvCxnSpPr>
        <xdr:cNvPr id="331" name="直線コネクタ 330"/>
        <xdr:cNvCxnSpPr/>
      </xdr:nvCxnSpPr>
      <xdr:spPr>
        <a:xfrm flipV="1">
          <a:off x="15290800" y="1100462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19765</xdr:rowOff>
    </xdr:from>
    <xdr:to>
      <xdr:col>72</xdr:col>
      <xdr:colOff>203200</xdr:colOff>
      <xdr:row>64</xdr:row>
      <xdr:rowOff>33338</xdr:rowOff>
    </xdr:to>
    <xdr:cxnSp macro="">
      <xdr:nvCxnSpPr>
        <xdr:cNvPr id="334" name="直線コネクタ 333"/>
        <xdr:cNvCxnSpPr/>
      </xdr:nvCxnSpPr>
      <xdr:spPr>
        <a:xfrm>
          <a:off x="14401800" y="10992565"/>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139938</xdr:rowOff>
    </xdr:from>
    <xdr:to>
      <xdr:col>68</xdr:col>
      <xdr:colOff>152400</xdr:colOff>
      <xdr:row>64</xdr:row>
      <xdr:rowOff>19765</xdr:rowOff>
    </xdr:to>
    <xdr:cxnSp macro="">
      <xdr:nvCxnSpPr>
        <xdr:cNvPr id="337" name="直線コネクタ 336"/>
        <xdr:cNvCxnSpPr/>
      </xdr:nvCxnSpPr>
      <xdr:spPr>
        <a:xfrm>
          <a:off x="13512800" y="10941288"/>
          <a:ext cx="889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635</xdr:rowOff>
    </xdr:from>
    <xdr:to>
      <xdr:col>81</xdr:col>
      <xdr:colOff>95250</xdr:colOff>
      <xdr:row>64</xdr:row>
      <xdr:rowOff>102235</xdr:rowOff>
    </xdr:to>
    <xdr:sp macro="" textlink="">
      <xdr:nvSpPr>
        <xdr:cNvPr id="347" name="楕円 346"/>
        <xdr:cNvSpPr/>
      </xdr:nvSpPr>
      <xdr:spPr>
        <a:xfrm>
          <a:off x="16967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144162</xdr:rowOff>
    </xdr:from>
    <xdr:ext cx="762000" cy="259045"/>
    <xdr:sp macro="" textlink="">
      <xdr:nvSpPr>
        <xdr:cNvPr id="348" name="定員管理の状況該当値テキスト"/>
        <xdr:cNvSpPr txBox="1"/>
      </xdr:nvSpPr>
      <xdr:spPr>
        <a:xfrm>
          <a:off x="17106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152479</xdr:rowOff>
    </xdr:from>
    <xdr:to>
      <xdr:col>77</xdr:col>
      <xdr:colOff>95250</xdr:colOff>
      <xdr:row>64</xdr:row>
      <xdr:rowOff>82629</xdr:rowOff>
    </xdr:to>
    <xdr:sp macro="" textlink="">
      <xdr:nvSpPr>
        <xdr:cNvPr id="349" name="楕円 348"/>
        <xdr:cNvSpPr/>
      </xdr:nvSpPr>
      <xdr:spPr>
        <a:xfrm>
          <a:off x="16129000" y="109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67406</xdr:rowOff>
    </xdr:from>
    <xdr:ext cx="736600" cy="259045"/>
    <xdr:sp macro="" textlink="">
      <xdr:nvSpPr>
        <xdr:cNvPr id="350" name="テキスト ボックス 349"/>
        <xdr:cNvSpPr txBox="1"/>
      </xdr:nvSpPr>
      <xdr:spPr>
        <a:xfrm>
          <a:off x="15798800" y="1104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153988</xdr:rowOff>
    </xdr:from>
    <xdr:to>
      <xdr:col>73</xdr:col>
      <xdr:colOff>44450</xdr:colOff>
      <xdr:row>64</xdr:row>
      <xdr:rowOff>84138</xdr:rowOff>
    </xdr:to>
    <xdr:sp macro="" textlink="">
      <xdr:nvSpPr>
        <xdr:cNvPr id="351" name="楕円 350"/>
        <xdr:cNvSpPr/>
      </xdr:nvSpPr>
      <xdr:spPr>
        <a:xfrm>
          <a:off x="15240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68915</xdr:rowOff>
    </xdr:from>
    <xdr:ext cx="762000" cy="259045"/>
    <xdr:sp macro="" textlink="">
      <xdr:nvSpPr>
        <xdr:cNvPr id="352" name="テキスト ボックス 351"/>
        <xdr:cNvSpPr txBox="1"/>
      </xdr:nvSpPr>
      <xdr:spPr>
        <a:xfrm>
          <a:off x="14909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140415</xdr:rowOff>
    </xdr:from>
    <xdr:to>
      <xdr:col>68</xdr:col>
      <xdr:colOff>203200</xdr:colOff>
      <xdr:row>64</xdr:row>
      <xdr:rowOff>70565</xdr:rowOff>
    </xdr:to>
    <xdr:sp macro="" textlink="">
      <xdr:nvSpPr>
        <xdr:cNvPr id="353" name="楕円 352"/>
        <xdr:cNvSpPr/>
      </xdr:nvSpPr>
      <xdr:spPr>
        <a:xfrm>
          <a:off x="14351000" y="109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55342</xdr:rowOff>
    </xdr:from>
    <xdr:ext cx="762000" cy="259045"/>
    <xdr:sp macro="" textlink="">
      <xdr:nvSpPr>
        <xdr:cNvPr id="354" name="テキスト ボックス 353"/>
        <xdr:cNvSpPr txBox="1"/>
      </xdr:nvSpPr>
      <xdr:spPr>
        <a:xfrm>
          <a:off x="14020800" y="1102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89138</xdr:rowOff>
    </xdr:from>
    <xdr:to>
      <xdr:col>64</xdr:col>
      <xdr:colOff>152400</xdr:colOff>
      <xdr:row>64</xdr:row>
      <xdr:rowOff>19288</xdr:rowOff>
    </xdr:to>
    <xdr:sp macro="" textlink="">
      <xdr:nvSpPr>
        <xdr:cNvPr id="355" name="楕円 354"/>
        <xdr:cNvSpPr/>
      </xdr:nvSpPr>
      <xdr:spPr>
        <a:xfrm>
          <a:off x="13462000" y="10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4065</xdr:rowOff>
    </xdr:from>
    <xdr:ext cx="762000" cy="259045"/>
    <xdr:sp macro="" textlink="">
      <xdr:nvSpPr>
        <xdr:cNvPr id="356" name="テキスト ボックス 355"/>
        <xdr:cNvSpPr txBox="1"/>
      </xdr:nvSpPr>
      <xdr:spPr>
        <a:xfrm>
          <a:off x="13131800" y="1097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交付税算入措置のある地方債発行が比較的多いため、類似団体平均とほぼ同程度の数値となっていましたが、平成２３年度以降は大型事業の償還等や</a:t>
          </a:r>
          <a:r>
            <a:rPr lang="ja-JP" altLang="en-US" sz="1100" b="0" i="0" baseline="0">
              <a:solidFill>
                <a:schemeClr val="dk1"/>
              </a:solidFill>
              <a:effectLst/>
              <a:latin typeface="+mn-lt"/>
              <a:ea typeface="+mn-ea"/>
              <a:cs typeface="+mn-cs"/>
            </a:rPr>
            <a:t>公営企業の元利償還に対する繰出金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等により</a:t>
          </a:r>
          <a:r>
            <a:rPr lang="ja-JP" altLang="en-US" sz="1100" b="0" i="0" baseline="0">
              <a:solidFill>
                <a:schemeClr val="dk1"/>
              </a:solidFill>
              <a:effectLst/>
              <a:latin typeface="+mn-lt"/>
              <a:ea typeface="+mn-ea"/>
              <a:cs typeface="+mn-cs"/>
            </a:rPr>
            <a:t>、実質公債費比率は減少して</a:t>
          </a:r>
          <a:r>
            <a:rPr lang="ja-JP" altLang="ja-JP" sz="1100" b="0" i="0" baseline="0">
              <a:solidFill>
                <a:schemeClr val="dk1"/>
              </a:solidFill>
              <a:effectLst/>
              <a:latin typeface="+mn-lt"/>
              <a:ea typeface="+mn-ea"/>
              <a:cs typeface="+mn-cs"/>
            </a:rPr>
            <a:t>おり、今後においても、計画的な公債費負担の平準化を図ります。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103011</xdr:rowOff>
    </xdr:to>
    <xdr:cxnSp macro="">
      <xdr:nvCxnSpPr>
        <xdr:cNvPr id="391" name="直線コネクタ 390"/>
        <xdr:cNvCxnSpPr/>
      </xdr:nvCxnSpPr>
      <xdr:spPr>
        <a:xfrm flipV="1">
          <a:off x="16179800" y="703862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103011</xdr:rowOff>
    </xdr:from>
    <xdr:to>
      <xdr:col>77</xdr:col>
      <xdr:colOff>44450</xdr:colOff>
      <xdr:row>41</xdr:row>
      <xdr:rowOff>170039</xdr:rowOff>
    </xdr:to>
    <xdr:cxnSp macro="">
      <xdr:nvCxnSpPr>
        <xdr:cNvPr id="394" name="直線コネクタ 393"/>
        <xdr:cNvCxnSpPr/>
      </xdr:nvCxnSpPr>
      <xdr:spPr>
        <a:xfrm flipV="1">
          <a:off x="15290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43</xdr:row>
      <xdr:rowOff>28222</xdr:rowOff>
    </xdr:to>
    <xdr:cxnSp macro="">
      <xdr:nvCxnSpPr>
        <xdr:cNvPr id="397" name="直線コネクタ 396"/>
        <xdr:cNvCxnSpPr/>
      </xdr:nvCxnSpPr>
      <xdr:spPr>
        <a:xfrm flipV="1">
          <a:off x="14401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28222</xdr:rowOff>
    </xdr:from>
    <xdr:to>
      <xdr:col>68</xdr:col>
      <xdr:colOff>152400</xdr:colOff>
      <xdr:row>43</xdr:row>
      <xdr:rowOff>162278</xdr:rowOff>
    </xdr:to>
    <xdr:cxnSp macro="">
      <xdr:nvCxnSpPr>
        <xdr:cNvPr id="400" name="直線コネクタ 399"/>
        <xdr:cNvCxnSpPr/>
      </xdr:nvCxnSpPr>
      <xdr:spPr>
        <a:xfrm flipV="1">
          <a:off x="13512800" y="74005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410" name="楕円 409"/>
        <xdr:cNvSpPr/>
      </xdr:nvSpPr>
      <xdr:spPr>
        <a:xfrm>
          <a:off x="16967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146349</xdr:rowOff>
    </xdr:from>
    <xdr:ext cx="762000" cy="259045"/>
    <xdr:sp macro="" textlink="">
      <xdr:nvSpPr>
        <xdr:cNvPr id="411" name="公債費負担の状況該当値テキスト"/>
        <xdr:cNvSpPr txBox="1"/>
      </xdr:nvSpPr>
      <xdr:spPr>
        <a:xfrm>
          <a:off x="17106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52211</xdr:rowOff>
    </xdr:from>
    <xdr:to>
      <xdr:col>77</xdr:col>
      <xdr:colOff>95250</xdr:colOff>
      <xdr:row>41</xdr:row>
      <xdr:rowOff>153811</xdr:rowOff>
    </xdr:to>
    <xdr:sp macro="" textlink="">
      <xdr:nvSpPr>
        <xdr:cNvPr id="412" name="楕円 411"/>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413" name="テキスト ボックス 412"/>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14" name="楕円 413"/>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34166</xdr:rowOff>
    </xdr:from>
    <xdr:ext cx="762000" cy="259045"/>
    <xdr:sp macro="" textlink="">
      <xdr:nvSpPr>
        <xdr:cNvPr id="415" name="テキスト ボックス 414"/>
        <xdr:cNvSpPr txBox="1"/>
      </xdr:nvSpPr>
      <xdr:spPr>
        <a:xfrm>
          <a:off x="14909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16" name="楕円 415"/>
        <xdr:cNvSpPr/>
      </xdr:nvSpPr>
      <xdr:spPr>
        <a:xfrm>
          <a:off x="14351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17" name="テキスト ボックス 416"/>
        <xdr:cNvSpPr txBox="1"/>
      </xdr:nvSpPr>
      <xdr:spPr>
        <a:xfrm>
          <a:off x="14020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111478</xdr:rowOff>
    </xdr:from>
    <xdr:to>
      <xdr:col>64</xdr:col>
      <xdr:colOff>152400</xdr:colOff>
      <xdr:row>44</xdr:row>
      <xdr:rowOff>41628</xdr:rowOff>
    </xdr:to>
    <xdr:sp macro="" textlink="">
      <xdr:nvSpPr>
        <xdr:cNvPr id="418" name="楕円 417"/>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26405</xdr:rowOff>
    </xdr:from>
    <xdr:ext cx="762000" cy="259045"/>
    <xdr:sp macro="" textlink="">
      <xdr:nvSpPr>
        <xdr:cNvPr id="419" name="テキスト ボックス 418"/>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計画的な建設事業の実施や補正予算債等の交付税算入のある地方債の発行、公的補償金免除繰上償還の実施などにより、町債残高や償還利子の圧縮を図るとともに、財政調整基金など充当可能基金現在高の維持に努めているものの、</a:t>
          </a:r>
          <a:r>
            <a:rPr lang="ja-JP" altLang="en-US" sz="1100">
              <a:solidFill>
                <a:schemeClr val="dk1"/>
              </a:solidFill>
              <a:effectLst/>
              <a:latin typeface="+mn-lt"/>
              <a:ea typeface="+mn-ea"/>
              <a:cs typeface="+mn-cs"/>
            </a:rPr>
            <a:t>中心市街地活性化推進事業や町営住宅再生整備事業等の大型事業</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公共施設長寿命化事業</a:t>
          </a:r>
          <a:r>
            <a:rPr lang="ja-JP" altLang="ja-JP" sz="1100">
              <a:solidFill>
                <a:schemeClr val="dk1"/>
              </a:solidFill>
              <a:effectLst/>
              <a:latin typeface="+mn-lt"/>
              <a:ea typeface="+mn-ea"/>
              <a:cs typeface="+mn-cs"/>
            </a:rPr>
            <a:t>などの実施による公債費の</a:t>
          </a:r>
          <a:r>
            <a:rPr lang="ja-JP" altLang="en-US" sz="1100">
              <a:solidFill>
                <a:schemeClr val="dk1"/>
              </a:solidFill>
              <a:effectLst/>
              <a:latin typeface="+mn-lt"/>
              <a:ea typeface="+mn-ea"/>
              <a:cs typeface="+mn-cs"/>
            </a:rPr>
            <a:t>残高</a:t>
          </a:r>
          <a:r>
            <a:rPr lang="ja-JP" altLang="ja-JP" sz="1100">
              <a:solidFill>
                <a:schemeClr val="dk1"/>
              </a:solidFill>
              <a:effectLst/>
              <a:latin typeface="+mn-lt"/>
              <a:ea typeface="+mn-ea"/>
              <a:cs typeface="+mn-cs"/>
            </a:rPr>
            <a:t>、一部事務組合（</a:t>
          </a:r>
          <a:r>
            <a:rPr lang="ja-JP" altLang="en-US" sz="1100">
              <a:solidFill>
                <a:schemeClr val="dk1"/>
              </a:solidFill>
              <a:effectLst/>
              <a:latin typeface="+mn-lt"/>
              <a:ea typeface="+mn-ea"/>
              <a:cs typeface="+mn-cs"/>
            </a:rPr>
            <a:t>斜里郡</a:t>
          </a:r>
          <a:r>
            <a:rPr lang="ja-JP" altLang="ja-JP" sz="1100">
              <a:solidFill>
                <a:schemeClr val="dk1"/>
              </a:solidFill>
              <a:effectLst/>
              <a:latin typeface="+mn-lt"/>
              <a:ea typeface="+mn-ea"/>
              <a:cs typeface="+mn-cs"/>
            </a:rPr>
            <a:t>３町終末処理事業組合及び斜里地区消防組合）の施設改修や改築等に伴う負担金の増額等により、類似団体平均を上回っています。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なお、平成３０年度の増加は、基金現在高（△</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億円）の減少等によるものです。</a:t>
          </a:r>
          <a:endParaRPr lang="ja-JP" altLang="ja-JP" sz="1400">
            <a:effectLst/>
          </a:endParaRPr>
        </a:p>
        <a:p>
          <a:r>
            <a:rPr lang="ja-JP" altLang="ja-JP" sz="1100">
              <a:solidFill>
                <a:schemeClr val="dk1"/>
              </a:solidFill>
              <a:effectLst/>
              <a:latin typeface="+mn-lt"/>
              <a:ea typeface="+mn-ea"/>
              <a:cs typeface="+mn-cs"/>
            </a:rPr>
            <a:t>　引き続き、中長期的な財政収支の試算を基に計画的に事業を行い、公債費負担の平準化をはかり、義務的経費の削減を中心とする「第６次行政改革」の取り組みを進め、財政の健全化に努めていきます。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154982</xdr:rowOff>
    </xdr:from>
    <xdr:to>
      <xdr:col>81</xdr:col>
      <xdr:colOff>44450</xdr:colOff>
      <xdr:row>18</xdr:row>
      <xdr:rowOff>6054</xdr:rowOff>
    </xdr:to>
    <xdr:cxnSp macro="">
      <xdr:nvCxnSpPr>
        <xdr:cNvPr id="453" name="直線コネクタ 452"/>
        <xdr:cNvCxnSpPr/>
      </xdr:nvCxnSpPr>
      <xdr:spPr>
        <a:xfrm>
          <a:off x="16179800" y="3069632"/>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133265</xdr:rowOff>
    </xdr:from>
    <xdr:to>
      <xdr:col>77</xdr:col>
      <xdr:colOff>44450</xdr:colOff>
      <xdr:row>17</xdr:row>
      <xdr:rowOff>154982</xdr:rowOff>
    </xdr:to>
    <xdr:cxnSp macro="">
      <xdr:nvCxnSpPr>
        <xdr:cNvPr id="456" name="直線コネクタ 455"/>
        <xdr:cNvCxnSpPr/>
      </xdr:nvCxnSpPr>
      <xdr:spPr>
        <a:xfrm>
          <a:off x="15290800" y="304791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133265</xdr:rowOff>
    </xdr:from>
    <xdr:to>
      <xdr:col>72</xdr:col>
      <xdr:colOff>203200</xdr:colOff>
      <xdr:row>18</xdr:row>
      <xdr:rowOff>21336</xdr:rowOff>
    </xdr:to>
    <xdr:cxnSp macro="">
      <xdr:nvCxnSpPr>
        <xdr:cNvPr id="459" name="直線コネクタ 458"/>
        <xdr:cNvCxnSpPr/>
      </xdr:nvCxnSpPr>
      <xdr:spPr>
        <a:xfrm flipV="1">
          <a:off x="14401800" y="3047915"/>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21336</xdr:rowOff>
    </xdr:from>
    <xdr:to>
      <xdr:col>68</xdr:col>
      <xdr:colOff>152400</xdr:colOff>
      <xdr:row>18</xdr:row>
      <xdr:rowOff>31792</xdr:rowOff>
    </xdr:to>
    <xdr:cxnSp macro="">
      <xdr:nvCxnSpPr>
        <xdr:cNvPr id="462" name="直線コネクタ 461"/>
        <xdr:cNvCxnSpPr/>
      </xdr:nvCxnSpPr>
      <xdr:spPr>
        <a:xfrm flipV="1">
          <a:off x="13512800" y="310743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126704</xdr:rowOff>
    </xdr:from>
    <xdr:to>
      <xdr:col>81</xdr:col>
      <xdr:colOff>95250</xdr:colOff>
      <xdr:row>18</xdr:row>
      <xdr:rowOff>56854</xdr:rowOff>
    </xdr:to>
    <xdr:sp macro="" textlink="">
      <xdr:nvSpPr>
        <xdr:cNvPr id="472" name="楕円 471"/>
        <xdr:cNvSpPr/>
      </xdr:nvSpPr>
      <xdr:spPr>
        <a:xfrm>
          <a:off x="169672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98781</xdr:rowOff>
    </xdr:from>
    <xdr:ext cx="762000" cy="259045"/>
    <xdr:sp macro="" textlink="">
      <xdr:nvSpPr>
        <xdr:cNvPr id="473" name="将来負担の状況該当値テキスト"/>
        <xdr:cNvSpPr txBox="1"/>
      </xdr:nvSpPr>
      <xdr:spPr>
        <a:xfrm>
          <a:off x="17106900" y="3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104182</xdr:rowOff>
    </xdr:from>
    <xdr:to>
      <xdr:col>77</xdr:col>
      <xdr:colOff>95250</xdr:colOff>
      <xdr:row>18</xdr:row>
      <xdr:rowOff>34332</xdr:rowOff>
    </xdr:to>
    <xdr:sp macro="" textlink="">
      <xdr:nvSpPr>
        <xdr:cNvPr id="474" name="楕円 473"/>
        <xdr:cNvSpPr/>
      </xdr:nvSpPr>
      <xdr:spPr>
        <a:xfrm>
          <a:off x="16129000" y="30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19109</xdr:rowOff>
    </xdr:from>
    <xdr:ext cx="736600" cy="259045"/>
    <xdr:sp macro="" textlink="">
      <xdr:nvSpPr>
        <xdr:cNvPr id="475" name="テキスト ボックス 474"/>
        <xdr:cNvSpPr txBox="1"/>
      </xdr:nvSpPr>
      <xdr:spPr>
        <a:xfrm>
          <a:off x="15798800" y="310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82465</xdr:rowOff>
    </xdr:from>
    <xdr:to>
      <xdr:col>73</xdr:col>
      <xdr:colOff>44450</xdr:colOff>
      <xdr:row>18</xdr:row>
      <xdr:rowOff>12615</xdr:rowOff>
    </xdr:to>
    <xdr:sp macro="" textlink="">
      <xdr:nvSpPr>
        <xdr:cNvPr id="476" name="楕円 475"/>
        <xdr:cNvSpPr/>
      </xdr:nvSpPr>
      <xdr:spPr>
        <a:xfrm>
          <a:off x="15240000" y="29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168842</xdr:rowOff>
    </xdr:from>
    <xdr:ext cx="762000" cy="259045"/>
    <xdr:sp macro="" textlink="">
      <xdr:nvSpPr>
        <xdr:cNvPr id="477" name="テキスト ボックス 476"/>
        <xdr:cNvSpPr txBox="1"/>
      </xdr:nvSpPr>
      <xdr:spPr>
        <a:xfrm>
          <a:off x="14909800" y="308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141986</xdr:rowOff>
    </xdr:from>
    <xdr:to>
      <xdr:col>68</xdr:col>
      <xdr:colOff>203200</xdr:colOff>
      <xdr:row>18</xdr:row>
      <xdr:rowOff>72136</xdr:rowOff>
    </xdr:to>
    <xdr:sp macro="" textlink="">
      <xdr:nvSpPr>
        <xdr:cNvPr id="478" name="楕円 477"/>
        <xdr:cNvSpPr/>
      </xdr:nvSpPr>
      <xdr:spPr>
        <a:xfrm>
          <a:off x="14351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56913</xdr:rowOff>
    </xdr:from>
    <xdr:ext cx="762000" cy="259045"/>
    <xdr:sp macro="" textlink="">
      <xdr:nvSpPr>
        <xdr:cNvPr id="479" name="テキスト ボックス 478"/>
        <xdr:cNvSpPr txBox="1"/>
      </xdr:nvSpPr>
      <xdr:spPr>
        <a:xfrm>
          <a:off x="14020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152442</xdr:rowOff>
    </xdr:from>
    <xdr:to>
      <xdr:col>64</xdr:col>
      <xdr:colOff>152400</xdr:colOff>
      <xdr:row>18</xdr:row>
      <xdr:rowOff>82592</xdr:rowOff>
    </xdr:to>
    <xdr:sp macro="" textlink="">
      <xdr:nvSpPr>
        <xdr:cNvPr id="480" name="楕円 479"/>
        <xdr:cNvSpPr/>
      </xdr:nvSpPr>
      <xdr:spPr>
        <a:xfrm>
          <a:off x="134620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67369</xdr:rowOff>
    </xdr:from>
    <xdr:ext cx="762000" cy="259045"/>
    <xdr:sp macro="" textlink="">
      <xdr:nvSpPr>
        <xdr:cNvPr id="481" name="テキスト ボックス 480"/>
        <xdr:cNvSpPr txBox="1"/>
      </xdr:nvSpPr>
      <xdr:spPr>
        <a:xfrm>
          <a:off x="13131800" y="315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11,610
11,436
737.13
9,668,605
9,443,384
217,801
5,558,507
11,577,496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人件費に係る経常収支比率は、</a:t>
          </a:r>
          <a:r>
            <a:rPr lang="ja-JP" altLang="ja-JP" sz="1100">
              <a:solidFill>
                <a:schemeClr val="dk1"/>
              </a:solidFill>
              <a:effectLst/>
              <a:latin typeface="+mn-lt"/>
              <a:ea typeface="+mn-ea"/>
              <a:cs typeface="+mn-cs"/>
            </a:rPr>
            <a:t>公共施設も多く、自然環境保全部局などの行政部門があることなどにより、</a:t>
          </a:r>
          <a:r>
            <a:rPr lang="ja-JP" altLang="ja-JP" sz="1100" b="0" i="0" baseline="0">
              <a:solidFill>
                <a:schemeClr val="dk1"/>
              </a:solidFill>
              <a:effectLst/>
              <a:latin typeface="+mn-lt"/>
              <a:ea typeface="+mn-ea"/>
              <a:cs typeface="+mn-cs"/>
            </a:rPr>
            <a:t>類似団体の平均値を若干上回る状況となって</a:t>
          </a:r>
          <a:r>
            <a:rPr lang="ja-JP" altLang="en-US" sz="1100" b="0" i="0" baseline="0">
              <a:solidFill>
                <a:schemeClr val="dk1"/>
              </a:solidFill>
              <a:effectLst/>
              <a:latin typeface="+mn-lt"/>
              <a:ea typeface="+mn-ea"/>
              <a:cs typeface="+mn-cs"/>
            </a:rPr>
            <a:t>いたものの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近年は定年退職等による職員の入れ替わりから年齢構成の若年化が進んだことにより減少傾向となっていますが、</a:t>
          </a:r>
          <a:r>
            <a:rPr lang="ja-JP" altLang="ja-JP" sz="1100" b="0" i="0" baseline="0">
              <a:solidFill>
                <a:schemeClr val="dk1"/>
              </a:solidFill>
              <a:effectLst/>
              <a:latin typeface="+mn-lt"/>
              <a:ea typeface="+mn-ea"/>
              <a:cs typeface="+mn-cs"/>
            </a:rPr>
            <a:t>今後も「第６次行政改革」に基づいた</a:t>
          </a:r>
          <a:r>
            <a:rPr lang="ja-JP" altLang="en-US" sz="1100" b="0" i="0" baseline="0">
              <a:solidFill>
                <a:schemeClr val="dk1"/>
              </a:solidFill>
              <a:effectLst/>
              <a:latin typeface="+mn-lt"/>
              <a:ea typeface="+mn-ea"/>
              <a:cs typeface="+mn-cs"/>
            </a:rPr>
            <a:t>定数配置や</a:t>
          </a:r>
          <a:r>
            <a:rPr lang="ja-JP" altLang="ja-JP" sz="1100" b="0" i="0" baseline="0">
              <a:solidFill>
                <a:schemeClr val="dk1"/>
              </a:solidFill>
              <a:effectLst/>
              <a:latin typeface="+mn-lt"/>
              <a:ea typeface="+mn-ea"/>
              <a:cs typeface="+mn-cs"/>
            </a:rPr>
            <a:t>業務の民間委託を推進し、人件費の適正化に努めます。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37</xdr:row>
      <xdr:rowOff>124278</xdr:rowOff>
    </xdr:to>
    <xdr:cxnSp macro="">
      <xdr:nvCxnSpPr>
        <xdr:cNvPr id="68" name="直線コネクタ 67"/>
        <xdr:cNvCxnSpPr/>
      </xdr:nvCxnSpPr>
      <xdr:spPr>
        <a:xfrm>
          <a:off x="3987800" y="6435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91622</xdr:rowOff>
    </xdr:to>
    <xdr:cxnSp macro="">
      <xdr:nvCxnSpPr>
        <xdr:cNvPr id="71" name="直線コネクタ 70"/>
        <xdr:cNvCxnSpPr/>
      </xdr:nvCxnSpPr>
      <xdr:spPr>
        <a:xfrm>
          <a:off x="3098800" y="6413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113393</xdr:rowOff>
    </xdr:to>
    <xdr:cxnSp macro="">
      <xdr:nvCxnSpPr>
        <xdr:cNvPr id="74" name="直線コネクタ 73"/>
        <xdr:cNvCxnSpPr/>
      </xdr:nvCxnSpPr>
      <xdr:spPr>
        <a:xfrm flipV="1">
          <a:off x="2209800" y="641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38</xdr:row>
      <xdr:rowOff>83457</xdr:rowOff>
    </xdr:to>
    <xdr:cxnSp macro="">
      <xdr:nvCxnSpPr>
        <xdr:cNvPr id="77" name="直線コネクタ 76"/>
        <xdr:cNvCxnSpPr/>
      </xdr:nvCxnSpPr>
      <xdr:spPr>
        <a:xfrm flipV="1">
          <a:off x="1320800" y="6457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87" name="楕円 86"/>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90005</xdr:rowOff>
    </xdr:from>
    <xdr:ext cx="762000" cy="259045"/>
    <xdr:sp macro="" textlink="">
      <xdr:nvSpPr>
        <xdr:cNvPr id="88" name="人件費該当値テキスト"/>
        <xdr:cNvSpPr txBox="1"/>
      </xdr:nvSpPr>
      <xdr:spPr>
        <a:xfrm>
          <a:off x="4914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40822</xdr:rowOff>
    </xdr:from>
    <xdr:to>
      <xdr:col>20</xdr:col>
      <xdr:colOff>38100</xdr:colOff>
      <xdr:row>37</xdr:row>
      <xdr:rowOff>142422</xdr:rowOff>
    </xdr:to>
    <xdr:sp macro="" textlink="">
      <xdr:nvSpPr>
        <xdr:cNvPr id="89" name="楕円 88"/>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152599</xdr:rowOff>
    </xdr:from>
    <xdr:ext cx="736600" cy="259045"/>
    <xdr:sp macro="" textlink="">
      <xdr:nvSpPr>
        <xdr:cNvPr id="90" name="テキスト ボックス 89"/>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2" name="テキスト ボックス 9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62593</xdr:rowOff>
    </xdr:from>
    <xdr:to>
      <xdr:col>11</xdr:col>
      <xdr:colOff>60325</xdr:colOff>
      <xdr:row>37</xdr:row>
      <xdr:rowOff>164193</xdr:rowOff>
    </xdr:to>
    <xdr:sp macro="" textlink="">
      <xdr:nvSpPr>
        <xdr:cNvPr id="93" name="楕円 92"/>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2920</xdr:rowOff>
    </xdr:from>
    <xdr:ext cx="762000" cy="259045"/>
    <xdr:sp macro="" textlink="">
      <xdr:nvSpPr>
        <xdr:cNvPr id="94" name="テキスト ボックス 93"/>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95" name="楕円 94"/>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119034</xdr:rowOff>
    </xdr:from>
    <xdr:ext cx="762000" cy="259045"/>
    <xdr:sp macro="" textlink="">
      <xdr:nvSpPr>
        <xdr:cNvPr id="96" name="テキスト ボックス 95"/>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特に、平成２４年度以降は一般廃棄物の収集・処理業務の民間委託、平成２７年度は総合行政システムのクラウド化に伴う利用料やスクールバス運行業務委託料の増、平成２９年度は</a:t>
          </a:r>
          <a:r>
            <a:rPr lang="ja-JP" altLang="ja-JP" sz="1100">
              <a:solidFill>
                <a:schemeClr val="dk1"/>
              </a:solidFill>
              <a:effectLst/>
              <a:latin typeface="+mn-lt"/>
              <a:ea typeface="+mn-ea"/>
              <a:cs typeface="+mn-cs"/>
            </a:rPr>
            <a:t>学校給食の公会計化に伴い賄材料費が計上されたことなどにより</a:t>
          </a:r>
          <a:r>
            <a:rPr lang="ja-JP" altLang="ja-JP" sz="1100" b="0" i="0" baseline="0">
              <a:solidFill>
                <a:schemeClr val="dk1"/>
              </a:solidFill>
              <a:effectLst/>
              <a:latin typeface="+mn-lt"/>
              <a:ea typeface="+mn-ea"/>
              <a:cs typeface="+mn-cs"/>
            </a:rPr>
            <a:t>比率が上昇しています。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今後においても、「第６次行政改革」に基づいた業務の民間委託の推進、個別事務・事業の精査を進め、経費の抑制に努めていきます。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24130</xdr:rowOff>
    </xdr:to>
    <xdr:cxnSp macro="">
      <xdr:nvCxnSpPr>
        <xdr:cNvPr id="129" name="直線コネクタ 128"/>
        <xdr:cNvCxnSpPr/>
      </xdr:nvCxnSpPr>
      <xdr:spPr>
        <a:xfrm>
          <a:off x="15671800" y="3243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157480</xdr:rowOff>
    </xdr:to>
    <xdr:cxnSp macro="">
      <xdr:nvCxnSpPr>
        <xdr:cNvPr id="132" name="直線コネクタ 131"/>
        <xdr:cNvCxnSpPr/>
      </xdr:nvCxnSpPr>
      <xdr:spPr>
        <a:xfrm>
          <a:off x="14782800" y="315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119380</xdr:rowOff>
    </xdr:to>
    <xdr:cxnSp macro="">
      <xdr:nvCxnSpPr>
        <xdr:cNvPr id="135" name="直線コネクタ 134"/>
        <xdr:cNvCxnSpPr/>
      </xdr:nvCxnSpPr>
      <xdr:spPr>
        <a:xfrm flipV="1">
          <a:off x="13893800" y="315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119380</xdr:rowOff>
    </xdr:to>
    <xdr:cxnSp macro="">
      <xdr:nvCxnSpPr>
        <xdr:cNvPr id="138" name="直線コネクタ 137"/>
        <xdr:cNvCxnSpPr/>
      </xdr:nvCxnSpPr>
      <xdr:spPr>
        <a:xfrm>
          <a:off x="13004800" y="3190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8" name="楕円 147"/>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9"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50" name="楕円 149"/>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51" name="テキスト ボックス 150"/>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2" name="楕円 151"/>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3" name="テキスト ボックス 152"/>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4" name="楕円 153"/>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5" name="テキスト ボックス 154"/>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6" name="楕円 155"/>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7" name="テキスト ボックス 156"/>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扶助費に係る経常収支比率は、類似団体と比較すると低くなっていますが、年々増加傾向にあります。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主な増</a:t>
          </a:r>
          <a:r>
            <a:rPr lang="ja-JP" altLang="en-US" sz="1100" b="0" i="0" baseline="0">
              <a:solidFill>
                <a:schemeClr val="dk1"/>
              </a:solidFill>
              <a:effectLst/>
              <a:latin typeface="+mn-lt"/>
              <a:ea typeface="+mn-ea"/>
              <a:cs typeface="+mn-cs"/>
            </a:rPr>
            <a:t>加</a:t>
          </a:r>
          <a:r>
            <a:rPr lang="ja-JP" altLang="ja-JP" sz="1100" b="0" i="0" baseline="0">
              <a:solidFill>
                <a:schemeClr val="dk1"/>
              </a:solidFill>
              <a:effectLst/>
              <a:latin typeface="+mn-lt"/>
              <a:ea typeface="+mn-ea"/>
              <a:cs typeface="+mn-cs"/>
            </a:rPr>
            <a:t>の要因としては、</a:t>
          </a:r>
          <a:r>
            <a:rPr lang="ja-JP" altLang="ja-JP" sz="1100">
              <a:solidFill>
                <a:schemeClr val="dk1"/>
              </a:solidFill>
              <a:effectLst/>
              <a:latin typeface="+mn-lt"/>
              <a:ea typeface="+mn-ea"/>
              <a:cs typeface="+mn-cs"/>
            </a:rPr>
            <a:t>認定こども園教育・保育施設型給付費</a:t>
          </a:r>
          <a:r>
            <a:rPr lang="ja-JP" altLang="ja-JP" sz="1100" b="0" i="0" baseline="0">
              <a:solidFill>
                <a:schemeClr val="dk1"/>
              </a:solidFill>
              <a:effectLst/>
              <a:latin typeface="+mn-lt"/>
              <a:ea typeface="+mn-ea"/>
              <a:cs typeface="+mn-cs"/>
            </a:rPr>
            <a:t>などの増となっており、今後においても、上昇傾向に歯止めをかけるよう努めるとともに、制度の適正化を図ります。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90" name="直線コネクタ 189"/>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55</xdr:row>
      <xdr:rowOff>69850</xdr:rowOff>
    </xdr:to>
    <xdr:cxnSp macro="">
      <xdr:nvCxnSpPr>
        <xdr:cNvPr id="193" name="直線コネクタ 192"/>
        <xdr:cNvCxnSpPr/>
      </xdr:nvCxnSpPr>
      <xdr:spPr>
        <a:xfrm>
          <a:off x="3098800" y="9290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127000</xdr:rowOff>
    </xdr:to>
    <xdr:cxnSp macro="">
      <xdr:nvCxnSpPr>
        <xdr:cNvPr id="196" name="直線コネクタ 195"/>
        <xdr:cNvCxnSpPr/>
      </xdr:nvCxnSpPr>
      <xdr:spPr>
        <a:xfrm flipV="1">
          <a:off x="2209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9" name="直線コネクタ 198"/>
        <xdr:cNvCxnSpPr/>
      </xdr:nvCxnSpPr>
      <xdr:spPr>
        <a:xfrm>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類似団体平均と比較すると、その他に係る経常収支比率は、若干低くなっています。支出の主な内容は、特別会計への繰出金等となっており、今後も特別会計を含めて、健全な財政運営に努めます。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56</xdr:row>
      <xdr:rowOff>94996</xdr:rowOff>
    </xdr:to>
    <xdr:cxnSp macro="">
      <xdr:nvCxnSpPr>
        <xdr:cNvPr id="248" name="直線コネクタ 247"/>
        <xdr:cNvCxnSpPr/>
      </xdr:nvCxnSpPr>
      <xdr:spPr>
        <a:xfrm>
          <a:off x="15671800" y="9696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117856</xdr:rowOff>
    </xdr:to>
    <xdr:cxnSp macro="">
      <xdr:nvCxnSpPr>
        <xdr:cNvPr id="251" name="直線コネクタ 250"/>
        <xdr:cNvCxnSpPr/>
      </xdr:nvCxnSpPr>
      <xdr:spPr>
        <a:xfrm flipV="1">
          <a:off x="14782800" y="9696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117856</xdr:rowOff>
    </xdr:to>
    <xdr:cxnSp macro="">
      <xdr:nvCxnSpPr>
        <xdr:cNvPr id="254" name="直線コネクタ 253"/>
        <xdr:cNvCxnSpPr/>
      </xdr:nvCxnSpPr>
      <xdr:spPr>
        <a:xfrm>
          <a:off x="13893800" y="9696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117856</xdr:rowOff>
    </xdr:to>
    <xdr:cxnSp macro="">
      <xdr:nvCxnSpPr>
        <xdr:cNvPr id="257" name="直線コネクタ 256"/>
        <xdr:cNvCxnSpPr/>
      </xdr:nvCxnSpPr>
      <xdr:spPr>
        <a:xfrm flipV="1">
          <a:off x="13004800" y="9696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7" name="楕円 266"/>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8"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9" name="楕円 268"/>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70" name="テキスト ボックス 269"/>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71" name="楕円 270"/>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72" name="テキスト ボックス 271"/>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73" name="楕円 272"/>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74" name="テキスト ボックス 273"/>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5" name="楕円 274"/>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6" name="テキスト ボックス 275"/>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医師不足等に対する病院事業会計への補助や水道事業会計における辺地債償還金分の補助等により、補助費等に係る経常収支比率は若干、高くなっていましたが、近年は一部事務組合への負担金の減少等により類似団体平均を下回る状況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今後も「第６次行政改革」に基づき、補助負担金等の適正化に努めます。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24130</xdr:rowOff>
    </xdr:to>
    <xdr:cxnSp macro="">
      <xdr:nvCxnSpPr>
        <xdr:cNvPr id="309" name="直線コネクタ 308"/>
        <xdr:cNvCxnSpPr/>
      </xdr:nvCxnSpPr>
      <xdr:spPr>
        <a:xfrm flipV="1">
          <a:off x="15671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31750</xdr:rowOff>
    </xdr:to>
    <xdr:cxnSp macro="">
      <xdr:nvCxnSpPr>
        <xdr:cNvPr id="312" name="直線コネクタ 311"/>
        <xdr:cNvCxnSpPr/>
      </xdr:nvCxnSpPr>
      <xdr:spPr>
        <a:xfrm flipV="1">
          <a:off x="14782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85090</xdr:rowOff>
    </xdr:to>
    <xdr:cxnSp macro="">
      <xdr:nvCxnSpPr>
        <xdr:cNvPr id="315" name="直線コネクタ 314"/>
        <xdr:cNvCxnSpPr/>
      </xdr:nvCxnSpPr>
      <xdr:spPr>
        <a:xfrm flipV="1">
          <a:off x="13893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168910</xdr:rowOff>
    </xdr:to>
    <xdr:cxnSp macro="">
      <xdr:nvCxnSpPr>
        <xdr:cNvPr id="318" name="直線コネクタ 317"/>
        <xdr:cNvCxnSpPr/>
      </xdr:nvCxnSpPr>
      <xdr:spPr>
        <a:xfrm flipV="1">
          <a:off x="13004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9"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1" name="テキスト ボックス 33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2" name="楕円 331"/>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3" name="テキスト ボックス 332"/>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4" name="楕円 333"/>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5" name="テキスト ボックス 334"/>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36" name="楕円 335"/>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37" name="テキスト ボックス 336"/>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以前に建て替えを行った町営住宅や教育文化会館の建設事業債の償還が終了したことや金利見直しによる利子の減少等により、</a:t>
          </a:r>
          <a:r>
            <a:rPr lang="ja-JP" altLang="ja-JP" sz="1100" b="0" i="0" baseline="0">
              <a:solidFill>
                <a:schemeClr val="dk1"/>
              </a:solidFill>
              <a:effectLst/>
              <a:latin typeface="+mn-lt"/>
              <a:ea typeface="+mn-ea"/>
              <a:cs typeface="+mn-cs"/>
            </a:rPr>
            <a:t>類似団体平均と比較すると、公債費に係る経常収支比率は若干低くなっていますが、中長期的な財政収支試算を基に、引き続き、計画的な事業展開を進め、公債費負担の平準化を図ります。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132714</xdr:rowOff>
    </xdr:to>
    <xdr:cxnSp macro="">
      <xdr:nvCxnSpPr>
        <xdr:cNvPr id="366" name="直線コネクタ 365"/>
        <xdr:cNvCxnSpPr/>
      </xdr:nvCxnSpPr>
      <xdr:spPr>
        <a:xfrm flipV="1">
          <a:off x="3987800" y="131000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98425</xdr:rowOff>
    </xdr:from>
    <xdr:to>
      <xdr:col>19</xdr:col>
      <xdr:colOff>187325</xdr:colOff>
      <xdr:row>76</xdr:row>
      <xdr:rowOff>132714</xdr:rowOff>
    </xdr:to>
    <xdr:cxnSp macro="">
      <xdr:nvCxnSpPr>
        <xdr:cNvPr id="369" name="直線コネクタ 368"/>
        <xdr:cNvCxnSpPr/>
      </xdr:nvCxnSpPr>
      <xdr:spPr>
        <a:xfrm>
          <a:off x="3098800" y="13128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98425</xdr:rowOff>
    </xdr:from>
    <xdr:to>
      <xdr:col>15</xdr:col>
      <xdr:colOff>98425</xdr:colOff>
      <xdr:row>77</xdr:row>
      <xdr:rowOff>1270</xdr:rowOff>
    </xdr:to>
    <xdr:cxnSp macro="">
      <xdr:nvCxnSpPr>
        <xdr:cNvPr id="372" name="直線コネクタ 371"/>
        <xdr:cNvCxnSpPr/>
      </xdr:nvCxnSpPr>
      <xdr:spPr>
        <a:xfrm flipV="1">
          <a:off x="2209800" y="13128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6986</xdr:rowOff>
    </xdr:to>
    <xdr:cxnSp macro="">
      <xdr:nvCxnSpPr>
        <xdr:cNvPr id="375" name="直線コネクタ 374"/>
        <xdr:cNvCxnSpPr/>
      </xdr:nvCxnSpPr>
      <xdr:spPr>
        <a:xfrm flipV="1">
          <a:off x="1320800" y="132029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5" name="楕円 384"/>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6"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81914</xdr:rowOff>
    </xdr:from>
    <xdr:to>
      <xdr:col>20</xdr:col>
      <xdr:colOff>38100</xdr:colOff>
      <xdr:row>77</xdr:row>
      <xdr:rowOff>12064</xdr:rowOff>
    </xdr:to>
    <xdr:sp macro="" textlink="">
      <xdr:nvSpPr>
        <xdr:cNvPr id="387" name="楕円 386"/>
        <xdr:cNvSpPr/>
      </xdr:nvSpPr>
      <xdr:spPr>
        <a:xfrm>
          <a:off x="3937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22242</xdr:rowOff>
    </xdr:from>
    <xdr:ext cx="736600" cy="259045"/>
    <xdr:sp macro="" textlink="">
      <xdr:nvSpPr>
        <xdr:cNvPr id="388" name="テキスト ボックス 387"/>
        <xdr:cNvSpPr txBox="1"/>
      </xdr:nvSpPr>
      <xdr:spPr>
        <a:xfrm>
          <a:off x="3606800" y="1288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47625</xdr:rowOff>
    </xdr:from>
    <xdr:to>
      <xdr:col>15</xdr:col>
      <xdr:colOff>149225</xdr:colOff>
      <xdr:row>76</xdr:row>
      <xdr:rowOff>149225</xdr:rowOff>
    </xdr:to>
    <xdr:sp macro="" textlink="">
      <xdr:nvSpPr>
        <xdr:cNvPr id="389" name="楕円 388"/>
        <xdr:cNvSpPr/>
      </xdr:nvSpPr>
      <xdr:spPr>
        <a:xfrm>
          <a:off x="3048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159402</xdr:rowOff>
    </xdr:from>
    <xdr:ext cx="762000" cy="259045"/>
    <xdr:sp macro="" textlink="">
      <xdr:nvSpPr>
        <xdr:cNvPr id="390" name="テキスト ボックス 389"/>
        <xdr:cNvSpPr txBox="1"/>
      </xdr:nvSpPr>
      <xdr:spPr>
        <a:xfrm>
          <a:off x="2717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1" name="楕円 390"/>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2" name="テキスト ボックス 391"/>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127636</xdr:rowOff>
    </xdr:from>
    <xdr:to>
      <xdr:col>6</xdr:col>
      <xdr:colOff>171450</xdr:colOff>
      <xdr:row>77</xdr:row>
      <xdr:rowOff>57786</xdr:rowOff>
    </xdr:to>
    <xdr:sp macro="" textlink="">
      <xdr:nvSpPr>
        <xdr:cNvPr id="393" name="楕円 392"/>
        <xdr:cNvSpPr/>
      </xdr:nvSpPr>
      <xdr:spPr>
        <a:xfrm>
          <a:off x="1270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67962</xdr:rowOff>
    </xdr:from>
    <xdr:ext cx="762000" cy="259045"/>
    <xdr:sp macro="" textlink="">
      <xdr:nvSpPr>
        <xdr:cNvPr id="394" name="テキスト ボックス 393"/>
        <xdr:cNvSpPr txBox="1"/>
      </xdr:nvSpPr>
      <xdr:spPr>
        <a:xfrm>
          <a:off x="939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病院事業会計や水道事業会計への補助金等により、類似団体平均を上回っている状況が続いていましたが、近年は若干下回る状況に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今後も引き続き、「第６次行政改革」の推進などにより義務的経費の抑制に努めます。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147574</xdr:rowOff>
    </xdr:to>
    <xdr:cxnSp macro="">
      <xdr:nvCxnSpPr>
        <xdr:cNvPr id="425" name="直線コネクタ 424"/>
        <xdr:cNvCxnSpPr/>
      </xdr:nvCxnSpPr>
      <xdr:spPr>
        <a:xfrm>
          <a:off x="15671800" y="129743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115570</xdr:rowOff>
    </xdr:to>
    <xdr:cxnSp macro="">
      <xdr:nvCxnSpPr>
        <xdr:cNvPr id="428" name="直線コネクタ 427"/>
        <xdr:cNvCxnSpPr/>
      </xdr:nvCxnSpPr>
      <xdr:spPr>
        <a:xfrm>
          <a:off x="14782800" y="12892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110998</xdr:rowOff>
    </xdr:to>
    <xdr:cxnSp macro="">
      <xdr:nvCxnSpPr>
        <xdr:cNvPr id="431" name="直線コネクタ 430"/>
        <xdr:cNvCxnSpPr/>
      </xdr:nvCxnSpPr>
      <xdr:spPr>
        <a:xfrm flipV="1">
          <a:off x="13893800" y="128920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58420</xdr:rowOff>
    </xdr:to>
    <xdr:cxnSp macro="">
      <xdr:nvCxnSpPr>
        <xdr:cNvPr id="434" name="直線コネクタ 433"/>
        <xdr:cNvCxnSpPr/>
      </xdr:nvCxnSpPr>
      <xdr:spPr>
        <a:xfrm flipV="1">
          <a:off x="13004800" y="129697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4" name="楕円 443"/>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5"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6" name="楕円 445"/>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7" name="テキスト ボックス 446"/>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48" name="楕円 447"/>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49" name="テキスト ボックス 448"/>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0" name="楕円 449"/>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146575</xdr:rowOff>
    </xdr:from>
    <xdr:ext cx="762000" cy="259045"/>
    <xdr:sp macro="" textlink="">
      <xdr:nvSpPr>
        <xdr:cNvPr id="451" name="テキスト ボックス 450"/>
        <xdr:cNvSpPr txBox="1"/>
      </xdr:nvSpPr>
      <xdr:spPr>
        <a:xfrm>
          <a:off x="13512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2" name="楕円 451"/>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3" name="テキスト ボックス 452"/>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116256</xdr:rowOff>
    </xdr:from>
    <xdr:to>
      <xdr:col>29</xdr:col>
      <xdr:colOff>127000</xdr:colOff>
      <xdr:row>15</xdr:row>
      <xdr:rowOff>143525</xdr:rowOff>
    </xdr:to>
    <xdr:cxnSp macro="">
      <xdr:nvCxnSpPr>
        <xdr:cNvPr id="52" name="直線コネクタ 51"/>
        <xdr:cNvCxnSpPr/>
      </xdr:nvCxnSpPr>
      <xdr:spPr bwMode="auto">
        <a:xfrm flipV="1">
          <a:off x="5003800" y="2735631"/>
          <a:ext cx="6477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110693</xdr:rowOff>
    </xdr:from>
    <xdr:to>
      <xdr:col>26</xdr:col>
      <xdr:colOff>50800</xdr:colOff>
      <xdr:row>15</xdr:row>
      <xdr:rowOff>143525</xdr:rowOff>
    </xdr:to>
    <xdr:cxnSp macro="">
      <xdr:nvCxnSpPr>
        <xdr:cNvPr id="55" name="直線コネクタ 54"/>
        <xdr:cNvCxnSpPr/>
      </xdr:nvCxnSpPr>
      <xdr:spPr bwMode="auto">
        <a:xfrm>
          <a:off x="4305300" y="2730068"/>
          <a:ext cx="698500" cy="3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110693</xdr:rowOff>
    </xdr:from>
    <xdr:to>
      <xdr:col>22</xdr:col>
      <xdr:colOff>114300</xdr:colOff>
      <xdr:row>15</xdr:row>
      <xdr:rowOff>111727</xdr:rowOff>
    </xdr:to>
    <xdr:cxnSp macro="">
      <xdr:nvCxnSpPr>
        <xdr:cNvPr id="58" name="直線コネクタ 57"/>
        <xdr:cNvCxnSpPr/>
      </xdr:nvCxnSpPr>
      <xdr:spPr bwMode="auto">
        <a:xfrm flipV="1">
          <a:off x="3606800" y="2730068"/>
          <a:ext cx="6985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111727</xdr:rowOff>
    </xdr:from>
    <xdr:to>
      <xdr:col>18</xdr:col>
      <xdr:colOff>177800</xdr:colOff>
      <xdr:row>15</xdr:row>
      <xdr:rowOff>112740</xdr:rowOff>
    </xdr:to>
    <xdr:cxnSp macro="">
      <xdr:nvCxnSpPr>
        <xdr:cNvPr id="61" name="直線コネクタ 60"/>
        <xdr:cNvCxnSpPr/>
      </xdr:nvCxnSpPr>
      <xdr:spPr bwMode="auto">
        <a:xfrm flipV="1">
          <a:off x="2908300" y="2731102"/>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65456</xdr:rowOff>
    </xdr:from>
    <xdr:to>
      <xdr:col>29</xdr:col>
      <xdr:colOff>177800</xdr:colOff>
      <xdr:row>15</xdr:row>
      <xdr:rowOff>167056</xdr:rowOff>
    </xdr:to>
    <xdr:sp macro="" textlink="">
      <xdr:nvSpPr>
        <xdr:cNvPr id="71" name="楕円 70"/>
        <xdr:cNvSpPr/>
      </xdr:nvSpPr>
      <xdr:spPr bwMode="auto">
        <a:xfrm>
          <a:off x="5600700" y="2684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81983</xdr:rowOff>
    </xdr:from>
    <xdr:ext cx="762000" cy="259045"/>
    <xdr:sp macro="" textlink="">
      <xdr:nvSpPr>
        <xdr:cNvPr id="72" name="人口1人当たり決算額の推移該当値テキスト130"/>
        <xdr:cNvSpPr txBox="1"/>
      </xdr:nvSpPr>
      <xdr:spPr>
        <a:xfrm>
          <a:off x="5740400" y="252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92725</xdr:rowOff>
    </xdr:from>
    <xdr:to>
      <xdr:col>26</xdr:col>
      <xdr:colOff>101600</xdr:colOff>
      <xdr:row>16</xdr:row>
      <xdr:rowOff>22875</xdr:rowOff>
    </xdr:to>
    <xdr:sp macro="" textlink="">
      <xdr:nvSpPr>
        <xdr:cNvPr id="73" name="楕円 72"/>
        <xdr:cNvSpPr/>
      </xdr:nvSpPr>
      <xdr:spPr bwMode="auto">
        <a:xfrm>
          <a:off x="4953000" y="271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33052</xdr:rowOff>
    </xdr:from>
    <xdr:ext cx="736600" cy="259045"/>
    <xdr:sp macro="" textlink="">
      <xdr:nvSpPr>
        <xdr:cNvPr id="74" name="テキスト ボックス 73"/>
        <xdr:cNvSpPr txBox="1"/>
      </xdr:nvSpPr>
      <xdr:spPr>
        <a:xfrm>
          <a:off x="4622800" y="248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59893</xdr:rowOff>
    </xdr:from>
    <xdr:to>
      <xdr:col>22</xdr:col>
      <xdr:colOff>165100</xdr:colOff>
      <xdr:row>15</xdr:row>
      <xdr:rowOff>161493</xdr:rowOff>
    </xdr:to>
    <xdr:sp macro="" textlink="">
      <xdr:nvSpPr>
        <xdr:cNvPr id="75" name="楕円 74"/>
        <xdr:cNvSpPr/>
      </xdr:nvSpPr>
      <xdr:spPr bwMode="auto">
        <a:xfrm>
          <a:off x="4254500" y="267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220</xdr:rowOff>
    </xdr:from>
    <xdr:ext cx="762000" cy="259045"/>
    <xdr:sp macro="" textlink="">
      <xdr:nvSpPr>
        <xdr:cNvPr id="76" name="テキスト ボックス 75"/>
        <xdr:cNvSpPr txBox="1"/>
      </xdr:nvSpPr>
      <xdr:spPr>
        <a:xfrm>
          <a:off x="3924300" y="244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60927</xdr:rowOff>
    </xdr:from>
    <xdr:to>
      <xdr:col>19</xdr:col>
      <xdr:colOff>38100</xdr:colOff>
      <xdr:row>15</xdr:row>
      <xdr:rowOff>162527</xdr:rowOff>
    </xdr:to>
    <xdr:sp macro="" textlink="">
      <xdr:nvSpPr>
        <xdr:cNvPr id="77" name="楕円 76"/>
        <xdr:cNvSpPr/>
      </xdr:nvSpPr>
      <xdr:spPr bwMode="auto">
        <a:xfrm>
          <a:off x="3556000" y="268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1254</xdr:rowOff>
    </xdr:from>
    <xdr:ext cx="762000" cy="259045"/>
    <xdr:sp macro="" textlink="">
      <xdr:nvSpPr>
        <xdr:cNvPr id="78" name="テキスト ボックス 77"/>
        <xdr:cNvSpPr txBox="1"/>
      </xdr:nvSpPr>
      <xdr:spPr>
        <a:xfrm>
          <a:off x="3225800" y="244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61940</xdr:rowOff>
    </xdr:from>
    <xdr:to>
      <xdr:col>15</xdr:col>
      <xdr:colOff>101600</xdr:colOff>
      <xdr:row>15</xdr:row>
      <xdr:rowOff>163540</xdr:rowOff>
    </xdr:to>
    <xdr:sp macro="" textlink="">
      <xdr:nvSpPr>
        <xdr:cNvPr id="79" name="楕円 78"/>
        <xdr:cNvSpPr/>
      </xdr:nvSpPr>
      <xdr:spPr bwMode="auto">
        <a:xfrm>
          <a:off x="2857500" y="268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2267</xdr:rowOff>
    </xdr:from>
    <xdr:ext cx="762000" cy="259045"/>
    <xdr:sp macro="" textlink="">
      <xdr:nvSpPr>
        <xdr:cNvPr id="80" name="テキスト ボックス 79"/>
        <xdr:cNvSpPr txBox="1"/>
      </xdr:nvSpPr>
      <xdr:spPr>
        <a:xfrm>
          <a:off x="2527300" y="245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149631</xdr:rowOff>
    </xdr:from>
    <xdr:to>
      <xdr:col>29</xdr:col>
      <xdr:colOff>127000</xdr:colOff>
      <xdr:row>35</xdr:row>
      <xdr:rowOff>217145</xdr:rowOff>
    </xdr:to>
    <xdr:cxnSp macro="">
      <xdr:nvCxnSpPr>
        <xdr:cNvPr id="114" name="直線コネクタ 113"/>
        <xdr:cNvCxnSpPr/>
      </xdr:nvCxnSpPr>
      <xdr:spPr bwMode="auto">
        <a:xfrm>
          <a:off x="5003800" y="6759981"/>
          <a:ext cx="647700" cy="6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149631</xdr:rowOff>
    </xdr:from>
    <xdr:to>
      <xdr:col>26</xdr:col>
      <xdr:colOff>50800</xdr:colOff>
      <xdr:row>35</xdr:row>
      <xdr:rowOff>264541</xdr:rowOff>
    </xdr:to>
    <xdr:cxnSp macro="">
      <xdr:nvCxnSpPr>
        <xdr:cNvPr id="117" name="直線コネクタ 116"/>
        <xdr:cNvCxnSpPr/>
      </xdr:nvCxnSpPr>
      <xdr:spPr bwMode="auto">
        <a:xfrm flipV="1">
          <a:off x="4305300" y="6759981"/>
          <a:ext cx="698500" cy="11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66631</xdr:rowOff>
    </xdr:from>
    <xdr:to>
      <xdr:col>22</xdr:col>
      <xdr:colOff>114300</xdr:colOff>
      <xdr:row>35</xdr:row>
      <xdr:rowOff>264541</xdr:rowOff>
    </xdr:to>
    <xdr:cxnSp macro="">
      <xdr:nvCxnSpPr>
        <xdr:cNvPr id="120" name="直線コネクタ 119"/>
        <xdr:cNvCxnSpPr/>
      </xdr:nvCxnSpPr>
      <xdr:spPr bwMode="auto">
        <a:xfrm>
          <a:off x="3606800" y="6676981"/>
          <a:ext cx="698500" cy="19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61754</xdr:rowOff>
    </xdr:from>
    <xdr:to>
      <xdr:col>18</xdr:col>
      <xdr:colOff>177800</xdr:colOff>
      <xdr:row>35</xdr:row>
      <xdr:rowOff>66631</xdr:rowOff>
    </xdr:to>
    <xdr:cxnSp macro="">
      <xdr:nvCxnSpPr>
        <xdr:cNvPr id="123" name="直線コネクタ 122"/>
        <xdr:cNvCxnSpPr/>
      </xdr:nvCxnSpPr>
      <xdr:spPr bwMode="auto">
        <a:xfrm>
          <a:off x="2908300" y="6672104"/>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166345</xdr:rowOff>
    </xdr:from>
    <xdr:to>
      <xdr:col>29</xdr:col>
      <xdr:colOff>177800</xdr:colOff>
      <xdr:row>35</xdr:row>
      <xdr:rowOff>267945</xdr:rowOff>
    </xdr:to>
    <xdr:sp macro="" textlink="">
      <xdr:nvSpPr>
        <xdr:cNvPr id="133" name="楕円 132"/>
        <xdr:cNvSpPr/>
      </xdr:nvSpPr>
      <xdr:spPr bwMode="auto">
        <a:xfrm>
          <a:off x="5600700" y="677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11422</xdr:rowOff>
    </xdr:from>
    <xdr:ext cx="762000" cy="259045"/>
    <xdr:sp macro="" textlink="">
      <xdr:nvSpPr>
        <xdr:cNvPr id="134" name="人口1人当たり決算額の推移該当値テキスト445"/>
        <xdr:cNvSpPr txBox="1"/>
      </xdr:nvSpPr>
      <xdr:spPr>
        <a:xfrm>
          <a:off x="5740400" y="662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98831</xdr:rowOff>
    </xdr:from>
    <xdr:to>
      <xdr:col>26</xdr:col>
      <xdr:colOff>101600</xdr:colOff>
      <xdr:row>35</xdr:row>
      <xdr:rowOff>200431</xdr:rowOff>
    </xdr:to>
    <xdr:sp macro="" textlink="">
      <xdr:nvSpPr>
        <xdr:cNvPr id="135" name="楕円 134"/>
        <xdr:cNvSpPr/>
      </xdr:nvSpPr>
      <xdr:spPr bwMode="auto">
        <a:xfrm>
          <a:off x="4953000" y="670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210608</xdr:rowOff>
    </xdr:from>
    <xdr:ext cx="736600" cy="259045"/>
    <xdr:sp macro="" textlink="">
      <xdr:nvSpPr>
        <xdr:cNvPr id="136" name="テキスト ボックス 135"/>
        <xdr:cNvSpPr txBox="1"/>
      </xdr:nvSpPr>
      <xdr:spPr>
        <a:xfrm>
          <a:off x="4622800" y="6478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213741</xdr:rowOff>
    </xdr:from>
    <xdr:to>
      <xdr:col>22</xdr:col>
      <xdr:colOff>165100</xdr:colOff>
      <xdr:row>35</xdr:row>
      <xdr:rowOff>315341</xdr:rowOff>
    </xdr:to>
    <xdr:sp macro="" textlink="">
      <xdr:nvSpPr>
        <xdr:cNvPr id="137" name="楕円 136"/>
        <xdr:cNvSpPr/>
      </xdr:nvSpPr>
      <xdr:spPr bwMode="auto">
        <a:xfrm>
          <a:off x="4254500" y="682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325518</xdr:rowOff>
    </xdr:from>
    <xdr:ext cx="762000" cy="259045"/>
    <xdr:sp macro="" textlink="">
      <xdr:nvSpPr>
        <xdr:cNvPr id="138" name="テキスト ボックス 137"/>
        <xdr:cNvSpPr txBox="1"/>
      </xdr:nvSpPr>
      <xdr:spPr>
        <a:xfrm>
          <a:off x="3924300" y="659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15831</xdr:rowOff>
    </xdr:from>
    <xdr:to>
      <xdr:col>19</xdr:col>
      <xdr:colOff>38100</xdr:colOff>
      <xdr:row>35</xdr:row>
      <xdr:rowOff>117431</xdr:rowOff>
    </xdr:to>
    <xdr:sp macro="" textlink="">
      <xdr:nvSpPr>
        <xdr:cNvPr id="139" name="楕円 138"/>
        <xdr:cNvSpPr/>
      </xdr:nvSpPr>
      <xdr:spPr bwMode="auto">
        <a:xfrm>
          <a:off x="3556000" y="66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127607</xdr:rowOff>
    </xdr:from>
    <xdr:ext cx="762000" cy="259045"/>
    <xdr:sp macro="" textlink="">
      <xdr:nvSpPr>
        <xdr:cNvPr id="140" name="テキスト ボックス 139"/>
        <xdr:cNvSpPr txBox="1"/>
      </xdr:nvSpPr>
      <xdr:spPr>
        <a:xfrm>
          <a:off x="3225800" y="639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10954</xdr:rowOff>
    </xdr:from>
    <xdr:to>
      <xdr:col>15</xdr:col>
      <xdr:colOff>101600</xdr:colOff>
      <xdr:row>35</xdr:row>
      <xdr:rowOff>112554</xdr:rowOff>
    </xdr:to>
    <xdr:sp macro="" textlink="">
      <xdr:nvSpPr>
        <xdr:cNvPr id="141" name="楕円 140"/>
        <xdr:cNvSpPr/>
      </xdr:nvSpPr>
      <xdr:spPr bwMode="auto">
        <a:xfrm>
          <a:off x="2857500" y="66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122731</xdr:rowOff>
    </xdr:from>
    <xdr:ext cx="762000" cy="259045"/>
    <xdr:sp macro="" textlink="">
      <xdr:nvSpPr>
        <xdr:cNvPr id="142" name="テキスト ボックス 141"/>
        <xdr:cNvSpPr txBox="1"/>
      </xdr:nvSpPr>
      <xdr:spPr>
        <a:xfrm>
          <a:off x="2527300" y="639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11,610
11,436
737.13
9,668,605
9,443,384
217,801
5,558,507
11,577,496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98340</xdr:rowOff>
    </xdr:from>
    <xdr:to>
      <xdr:col>24</xdr:col>
      <xdr:colOff>63500</xdr:colOff>
      <xdr:row>35</xdr:row>
      <xdr:rowOff>98878</xdr:rowOff>
    </xdr:to>
    <xdr:cxnSp macro="">
      <xdr:nvCxnSpPr>
        <xdr:cNvPr id="63" name="直線コネクタ 62"/>
        <xdr:cNvCxnSpPr/>
      </xdr:nvCxnSpPr>
      <xdr:spPr>
        <a:xfrm flipV="1">
          <a:off x="3797300" y="6099090"/>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86828</xdr:rowOff>
    </xdr:from>
    <xdr:to>
      <xdr:col>19</xdr:col>
      <xdr:colOff>177800</xdr:colOff>
      <xdr:row>35</xdr:row>
      <xdr:rowOff>98878</xdr:rowOff>
    </xdr:to>
    <xdr:cxnSp macro="">
      <xdr:nvCxnSpPr>
        <xdr:cNvPr id="66" name="直線コネクタ 65"/>
        <xdr:cNvCxnSpPr/>
      </xdr:nvCxnSpPr>
      <xdr:spPr>
        <a:xfrm>
          <a:off x="2908300" y="6087578"/>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69977</xdr:rowOff>
    </xdr:from>
    <xdr:to>
      <xdr:col>15</xdr:col>
      <xdr:colOff>50800</xdr:colOff>
      <xdr:row>35</xdr:row>
      <xdr:rowOff>86828</xdr:rowOff>
    </xdr:to>
    <xdr:cxnSp macro="">
      <xdr:nvCxnSpPr>
        <xdr:cNvPr id="69" name="直線コネクタ 68"/>
        <xdr:cNvCxnSpPr/>
      </xdr:nvCxnSpPr>
      <xdr:spPr>
        <a:xfrm>
          <a:off x="2019300" y="607072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59380</xdr:rowOff>
    </xdr:from>
    <xdr:to>
      <xdr:col>10</xdr:col>
      <xdr:colOff>114300</xdr:colOff>
      <xdr:row>35</xdr:row>
      <xdr:rowOff>69977</xdr:rowOff>
    </xdr:to>
    <xdr:cxnSp macro="">
      <xdr:nvCxnSpPr>
        <xdr:cNvPr id="72" name="直線コネクタ 71"/>
        <xdr:cNvCxnSpPr/>
      </xdr:nvCxnSpPr>
      <xdr:spPr>
        <a:xfrm>
          <a:off x="1130300" y="6060130"/>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47540</xdr:rowOff>
    </xdr:from>
    <xdr:to>
      <xdr:col>24</xdr:col>
      <xdr:colOff>114300</xdr:colOff>
      <xdr:row>35</xdr:row>
      <xdr:rowOff>149140</xdr:rowOff>
    </xdr:to>
    <xdr:sp macro="" textlink="">
      <xdr:nvSpPr>
        <xdr:cNvPr id="82" name="楕円 81"/>
        <xdr:cNvSpPr/>
      </xdr:nvSpPr>
      <xdr:spPr>
        <a:xfrm>
          <a:off x="4584700" y="60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70417</xdr:rowOff>
    </xdr:from>
    <xdr:ext cx="599010" cy="259045"/>
    <xdr:sp macro="" textlink="">
      <xdr:nvSpPr>
        <xdr:cNvPr id="83" name="人件費該当値テキスト"/>
        <xdr:cNvSpPr txBox="1"/>
      </xdr:nvSpPr>
      <xdr:spPr>
        <a:xfrm>
          <a:off x="4686300" y="589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48078</xdr:rowOff>
    </xdr:from>
    <xdr:to>
      <xdr:col>20</xdr:col>
      <xdr:colOff>38100</xdr:colOff>
      <xdr:row>35</xdr:row>
      <xdr:rowOff>149678</xdr:rowOff>
    </xdr:to>
    <xdr:sp macro="" textlink="">
      <xdr:nvSpPr>
        <xdr:cNvPr id="84" name="楕円 83"/>
        <xdr:cNvSpPr/>
      </xdr:nvSpPr>
      <xdr:spPr>
        <a:xfrm>
          <a:off x="3746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166205</xdr:rowOff>
    </xdr:from>
    <xdr:ext cx="599010" cy="259045"/>
    <xdr:sp macro="" textlink="">
      <xdr:nvSpPr>
        <xdr:cNvPr id="85" name="テキスト ボックス 84"/>
        <xdr:cNvSpPr txBox="1"/>
      </xdr:nvSpPr>
      <xdr:spPr>
        <a:xfrm>
          <a:off x="3497795" y="582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36028</xdr:rowOff>
    </xdr:from>
    <xdr:to>
      <xdr:col>15</xdr:col>
      <xdr:colOff>101600</xdr:colOff>
      <xdr:row>35</xdr:row>
      <xdr:rowOff>137628</xdr:rowOff>
    </xdr:to>
    <xdr:sp macro="" textlink="">
      <xdr:nvSpPr>
        <xdr:cNvPr id="86" name="楕円 85"/>
        <xdr:cNvSpPr/>
      </xdr:nvSpPr>
      <xdr:spPr>
        <a:xfrm>
          <a:off x="2857500" y="60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154155</xdr:rowOff>
    </xdr:from>
    <xdr:ext cx="599010" cy="259045"/>
    <xdr:sp macro="" textlink="">
      <xdr:nvSpPr>
        <xdr:cNvPr id="87" name="テキスト ボックス 86"/>
        <xdr:cNvSpPr txBox="1"/>
      </xdr:nvSpPr>
      <xdr:spPr>
        <a:xfrm>
          <a:off x="2608795" y="581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19177</xdr:rowOff>
    </xdr:from>
    <xdr:to>
      <xdr:col>10</xdr:col>
      <xdr:colOff>165100</xdr:colOff>
      <xdr:row>35</xdr:row>
      <xdr:rowOff>120777</xdr:rowOff>
    </xdr:to>
    <xdr:sp macro="" textlink="">
      <xdr:nvSpPr>
        <xdr:cNvPr id="88" name="楕円 87"/>
        <xdr:cNvSpPr/>
      </xdr:nvSpPr>
      <xdr:spPr>
        <a:xfrm>
          <a:off x="1968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137304</xdr:rowOff>
    </xdr:from>
    <xdr:ext cx="599010" cy="259045"/>
    <xdr:sp macro="" textlink="">
      <xdr:nvSpPr>
        <xdr:cNvPr id="89" name="テキスト ボックス 88"/>
        <xdr:cNvSpPr txBox="1"/>
      </xdr:nvSpPr>
      <xdr:spPr>
        <a:xfrm>
          <a:off x="1719795" y="57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8580</xdr:rowOff>
    </xdr:from>
    <xdr:to>
      <xdr:col>6</xdr:col>
      <xdr:colOff>38100</xdr:colOff>
      <xdr:row>35</xdr:row>
      <xdr:rowOff>110180</xdr:rowOff>
    </xdr:to>
    <xdr:sp macro="" textlink="">
      <xdr:nvSpPr>
        <xdr:cNvPr id="90" name="楕円 89"/>
        <xdr:cNvSpPr/>
      </xdr:nvSpPr>
      <xdr:spPr>
        <a:xfrm>
          <a:off x="1079500" y="60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126707</xdr:rowOff>
    </xdr:from>
    <xdr:ext cx="599010" cy="259045"/>
    <xdr:sp macro="" textlink="">
      <xdr:nvSpPr>
        <xdr:cNvPr id="91" name="テキスト ボックス 90"/>
        <xdr:cNvSpPr txBox="1"/>
      </xdr:nvSpPr>
      <xdr:spPr>
        <a:xfrm>
          <a:off x="830795" y="57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65660</xdr:rowOff>
    </xdr:from>
    <xdr:to>
      <xdr:col>24</xdr:col>
      <xdr:colOff>63500</xdr:colOff>
      <xdr:row>56</xdr:row>
      <xdr:rowOff>72705</xdr:rowOff>
    </xdr:to>
    <xdr:cxnSp macro="">
      <xdr:nvCxnSpPr>
        <xdr:cNvPr id="120" name="直線コネクタ 119"/>
        <xdr:cNvCxnSpPr/>
      </xdr:nvCxnSpPr>
      <xdr:spPr>
        <a:xfrm flipV="1">
          <a:off x="3797300" y="9666860"/>
          <a:ext cx="8382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72705</xdr:rowOff>
    </xdr:from>
    <xdr:to>
      <xdr:col>19</xdr:col>
      <xdr:colOff>177800</xdr:colOff>
      <xdr:row>56</xdr:row>
      <xdr:rowOff>87834</xdr:rowOff>
    </xdr:to>
    <xdr:cxnSp macro="">
      <xdr:nvCxnSpPr>
        <xdr:cNvPr id="123" name="直線コネクタ 122"/>
        <xdr:cNvCxnSpPr/>
      </xdr:nvCxnSpPr>
      <xdr:spPr>
        <a:xfrm flipV="1">
          <a:off x="2908300" y="9673905"/>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87834</xdr:rowOff>
    </xdr:from>
    <xdr:to>
      <xdr:col>15</xdr:col>
      <xdr:colOff>50800</xdr:colOff>
      <xdr:row>56</xdr:row>
      <xdr:rowOff>121465</xdr:rowOff>
    </xdr:to>
    <xdr:cxnSp macro="">
      <xdr:nvCxnSpPr>
        <xdr:cNvPr id="126" name="直線コネクタ 125"/>
        <xdr:cNvCxnSpPr/>
      </xdr:nvCxnSpPr>
      <xdr:spPr>
        <a:xfrm flipV="1">
          <a:off x="2019300" y="9689034"/>
          <a:ext cx="8890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121465</xdr:rowOff>
    </xdr:from>
    <xdr:to>
      <xdr:col>10</xdr:col>
      <xdr:colOff>114300</xdr:colOff>
      <xdr:row>56</xdr:row>
      <xdr:rowOff>128152</xdr:rowOff>
    </xdr:to>
    <xdr:cxnSp macro="">
      <xdr:nvCxnSpPr>
        <xdr:cNvPr id="129" name="直線コネクタ 128"/>
        <xdr:cNvCxnSpPr/>
      </xdr:nvCxnSpPr>
      <xdr:spPr>
        <a:xfrm flipV="1">
          <a:off x="1130300" y="9722665"/>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14860</xdr:rowOff>
    </xdr:from>
    <xdr:to>
      <xdr:col>24</xdr:col>
      <xdr:colOff>114300</xdr:colOff>
      <xdr:row>56</xdr:row>
      <xdr:rowOff>116460</xdr:rowOff>
    </xdr:to>
    <xdr:sp macro="" textlink="">
      <xdr:nvSpPr>
        <xdr:cNvPr id="139" name="楕円 138"/>
        <xdr:cNvSpPr/>
      </xdr:nvSpPr>
      <xdr:spPr>
        <a:xfrm>
          <a:off x="4584700" y="96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37737</xdr:rowOff>
    </xdr:from>
    <xdr:ext cx="599010" cy="259045"/>
    <xdr:sp macro="" textlink="">
      <xdr:nvSpPr>
        <xdr:cNvPr id="140" name="物件費該当値テキスト"/>
        <xdr:cNvSpPr txBox="1"/>
      </xdr:nvSpPr>
      <xdr:spPr>
        <a:xfrm>
          <a:off x="4686300" y="946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21905</xdr:rowOff>
    </xdr:from>
    <xdr:to>
      <xdr:col>20</xdr:col>
      <xdr:colOff>38100</xdr:colOff>
      <xdr:row>56</xdr:row>
      <xdr:rowOff>123505</xdr:rowOff>
    </xdr:to>
    <xdr:sp macro="" textlink="">
      <xdr:nvSpPr>
        <xdr:cNvPr id="141" name="楕円 140"/>
        <xdr:cNvSpPr/>
      </xdr:nvSpPr>
      <xdr:spPr>
        <a:xfrm>
          <a:off x="3746500" y="96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140032</xdr:rowOff>
    </xdr:from>
    <xdr:ext cx="599010" cy="259045"/>
    <xdr:sp macro="" textlink="">
      <xdr:nvSpPr>
        <xdr:cNvPr id="142" name="テキスト ボックス 141"/>
        <xdr:cNvSpPr txBox="1"/>
      </xdr:nvSpPr>
      <xdr:spPr>
        <a:xfrm>
          <a:off x="3497795" y="939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37034</xdr:rowOff>
    </xdr:from>
    <xdr:to>
      <xdr:col>15</xdr:col>
      <xdr:colOff>101600</xdr:colOff>
      <xdr:row>56</xdr:row>
      <xdr:rowOff>138634</xdr:rowOff>
    </xdr:to>
    <xdr:sp macro="" textlink="">
      <xdr:nvSpPr>
        <xdr:cNvPr id="143" name="楕円 142"/>
        <xdr:cNvSpPr/>
      </xdr:nvSpPr>
      <xdr:spPr>
        <a:xfrm>
          <a:off x="2857500" y="96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155161</xdr:rowOff>
    </xdr:from>
    <xdr:ext cx="599010" cy="259045"/>
    <xdr:sp macro="" textlink="">
      <xdr:nvSpPr>
        <xdr:cNvPr id="144" name="テキスト ボックス 143"/>
        <xdr:cNvSpPr txBox="1"/>
      </xdr:nvSpPr>
      <xdr:spPr>
        <a:xfrm>
          <a:off x="2608795" y="941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70665</xdr:rowOff>
    </xdr:from>
    <xdr:to>
      <xdr:col>10</xdr:col>
      <xdr:colOff>165100</xdr:colOff>
      <xdr:row>57</xdr:row>
      <xdr:rowOff>815</xdr:rowOff>
    </xdr:to>
    <xdr:sp macro="" textlink="">
      <xdr:nvSpPr>
        <xdr:cNvPr id="145" name="楕円 144"/>
        <xdr:cNvSpPr/>
      </xdr:nvSpPr>
      <xdr:spPr>
        <a:xfrm>
          <a:off x="1968500" y="96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17342</xdr:rowOff>
    </xdr:from>
    <xdr:ext cx="599010" cy="259045"/>
    <xdr:sp macro="" textlink="">
      <xdr:nvSpPr>
        <xdr:cNvPr id="146" name="テキスト ボックス 145"/>
        <xdr:cNvSpPr txBox="1"/>
      </xdr:nvSpPr>
      <xdr:spPr>
        <a:xfrm>
          <a:off x="1719795" y="944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77352</xdr:rowOff>
    </xdr:from>
    <xdr:to>
      <xdr:col>6</xdr:col>
      <xdr:colOff>38100</xdr:colOff>
      <xdr:row>57</xdr:row>
      <xdr:rowOff>7502</xdr:rowOff>
    </xdr:to>
    <xdr:sp macro="" textlink="">
      <xdr:nvSpPr>
        <xdr:cNvPr id="147" name="楕円 146"/>
        <xdr:cNvSpPr/>
      </xdr:nvSpPr>
      <xdr:spPr>
        <a:xfrm>
          <a:off x="1079500" y="96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24029</xdr:rowOff>
    </xdr:from>
    <xdr:ext cx="599010" cy="259045"/>
    <xdr:sp macro="" textlink="">
      <xdr:nvSpPr>
        <xdr:cNvPr id="148" name="テキスト ボックス 147"/>
        <xdr:cNvSpPr txBox="1"/>
      </xdr:nvSpPr>
      <xdr:spPr>
        <a:xfrm>
          <a:off x="830795" y="945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55728</xdr:rowOff>
    </xdr:from>
    <xdr:to>
      <xdr:col>24</xdr:col>
      <xdr:colOff>63500</xdr:colOff>
      <xdr:row>75</xdr:row>
      <xdr:rowOff>122365</xdr:rowOff>
    </xdr:to>
    <xdr:cxnSp macro="">
      <xdr:nvCxnSpPr>
        <xdr:cNvPr id="177" name="直線コネクタ 176"/>
        <xdr:cNvCxnSpPr/>
      </xdr:nvCxnSpPr>
      <xdr:spPr>
        <a:xfrm flipV="1">
          <a:off x="3797300" y="12914478"/>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96342</xdr:rowOff>
    </xdr:from>
    <xdr:to>
      <xdr:col>19</xdr:col>
      <xdr:colOff>177800</xdr:colOff>
      <xdr:row>75</xdr:row>
      <xdr:rowOff>122365</xdr:rowOff>
    </xdr:to>
    <xdr:cxnSp macro="">
      <xdr:nvCxnSpPr>
        <xdr:cNvPr id="180" name="直線コネクタ 179"/>
        <xdr:cNvCxnSpPr/>
      </xdr:nvCxnSpPr>
      <xdr:spPr>
        <a:xfrm>
          <a:off x="2908300" y="12955092"/>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96342</xdr:rowOff>
    </xdr:from>
    <xdr:to>
      <xdr:col>15</xdr:col>
      <xdr:colOff>50800</xdr:colOff>
      <xdr:row>75</xdr:row>
      <xdr:rowOff>156541</xdr:rowOff>
    </xdr:to>
    <xdr:cxnSp macro="">
      <xdr:nvCxnSpPr>
        <xdr:cNvPr id="183" name="直線コネクタ 182"/>
        <xdr:cNvCxnSpPr/>
      </xdr:nvCxnSpPr>
      <xdr:spPr>
        <a:xfrm flipV="1">
          <a:off x="2019300" y="12955092"/>
          <a:ext cx="88900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12141</xdr:rowOff>
    </xdr:from>
    <xdr:to>
      <xdr:col>10</xdr:col>
      <xdr:colOff>114300</xdr:colOff>
      <xdr:row>75</xdr:row>
      <xdr:rowOff>156541</xdr:rowOff>
    </xdr:to>
    <xdr:cxnSp macro="">
      <xdr:nvCxnSpPr>
        <xdr:cNvPr id="186" name="直線コネクタ 185"/>
        <xdr:cNvCxnSpPr/>
      </xdr:nvCxnSpPr>
      <xdr:spPr>
        <a:xfrm>
          <a:off x="1130300" y="12870891"/>
          <a:ext cx="889000" cy="1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4928</xdr:rowOff>
    </xdr:from>
    <xdr:to>
      <xdr:col>24</xdr:col>
      <xdr:colOff>114300</xdr:colOff>
      <xdr:row>75</xdr:row>
      <xdr:rowOff>106528</xdr:rowOff>
    </xdr:to>
    <xdr:sp macro="" textlink="">
      <xdr:nvSpPr>
        <xdr:cNvPr id="196" name="楕円 195"/>
        <xdr:cNvSpPr/>
      </xdr:nvSpPr>
      <xdr:spPr>
        <a:xfrm>
          <a:off x="45847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27805</xdr:rowOff>
    </xdr:from>
    <xdr:ext cx="534377" cy="259045"/>
    <xdr:sp macro="" textlink="">
      <xdr:nvSpPr>
        <xdr:cNvPr id="197" name="維持補修費該当値テキスト"/>
        <xdr:cNvSpPr txBox="1"/>
      </xdr:nvSpPr>
      <xdr:spPr>
        <a:xfrm>
          <a:off x="4686300" y="1271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71565</xdr:rowOff>
    </xdr:from>
    <xdr:to>
      <xdr:col>20</xdr:col>
      <xdr:colOff>38100</xdr:colOff>
      <xdr:row>76</xdr:row>
      <xdr:rowOff>1715</xdr:rowOff>
    </xdr:to>
    <xdr:sp macro="" textlink="">
      <xdr:nvSpPr>
        <xdr:cNvPr id="198" name="楕円 197"/>
        <xdr:cNvSpPr/>
      </xdr:nvSpPr>
      <xdr:spPr>
        <a:xfrm>
          <a:off x="3746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18242</xdr:rowOff>
    </xdr:from>
    <xdr:ext cx="534377" cy="259045"/>
    <xdr:sp macro="" textlink="">
      <xdr:nvSpPr>
        <xdr:cNvPr id="199" name="テキスト ボックス 198"/>
        <xdr:cNvSpPr txBox="1"/>
      </xdr:nvSpPr>
      <xdr:spPr>
        <a:xfrm>
          <a:off x="3530111" y="127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45542</xdr:rowOff>
    </xdr:from>
    <xdr:to>
      <xdr:col>15</xdr:col>
      <xdr:colOff>101600</xdr:colOff>
      <xdr:row>75</xdr:row>
      <xdr:rowOff>147141</xdr:rowOff>
    </xdr:to>
    <xdr:sp macro="" textlink="">
      <xdr:nvSpPr>
        <xdr:cNvPr id="200" name="楕円 199"/>
        <xdr:cNvSpPr/>
      </xdr:nvSpPr>
      <xdr:spPr>
        <a:xfrm>
          <a:off x="2857500" y="12904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163669</xdr:rowOff>
    </xdr:from>
    <xdr:ext cx="534377" cy="259045"/>
    <xdr:sp macro="" textlink="">
      <xdr:nvSpPr>
        <xdr:cNvPr id="201" name="テキスト ボックス 200"/>
        <xdr:cNvSpPr txBox="1"/>
      </xdr:nvSpPr>
      <xdr:spPr>
        <a:xfrm>
          <a:off x="2641111" y="126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105740</xdr:rowOff>
    </xdr:from>
    <xdr:to>
      <xdr:col>10</xdr:col>
      <xdr:colOff>165100</xdr:colOff>
      <xdr:row>76</xdr:row>
      <xdr:rowOff>35889</xdr:rowOff>
    </xdr:to>
    <xdr:sp macro="" textlink="">
      <xdr:nvSpPr>
        <xdr:cNvPr id="202" name="楕円 201"/>
        <xdr:cNvSpPr/>
      </xdr:nvSpPr>
      <xdr:spPr>
        <a:xfrm>
          <a:off x="1968500" y="12964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52417</xdr:rowOff>
    </xdr:from>
    <xdr:ext cx="534377" cy="259045"/>
    <xdr:sp macro="" textlink="">
      <xdr:nvSpPr>
        <xdr:cNvPr id="203" name="テキスト ボックス 202"/>
        <xdr:cNvSpPr txBox="1"/>
      </xdr:nvSpPr>
      <xdr:spPr>
        <a:xfrm>
          <a:off x="1752111" y="127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132791</xdr:rowOff>
    </xdr:from>
    <xdr:to>
      <xdr:col>6</xdr:col>
      <xdr:colOff>38100</xdr:colOff>
      <xdr:row>75</xdr:row>
      <xdr:rowOff>62941</xdr:rowOff>
    </xdr:to>
    <xdr:sp macro="" textlink="">
      <xdr:nvSpPr>
        <xdr:cNvPr id="204" name="楕円 203"/>
        <xdr:cNvSpPr/>
      </xdr:nvSpPr>
      <xdr:spPr>
        <a:xfrm>
          <a:off x="1079500" y="128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79468</xdr:rowOff>
    </xdr:from>
    <xdr:ext cx="534377" cy="259045"/>
    <xdr:sp macro="" textlink="">
      <xdr:nvSpPr>
        <xdr:cNvPr id="205" name="テキスト ボックス 204"/>
        <xdr:cNvSpPr txBox="1"/>
      </xdr:nvSpPr>
      <xdr:spPr>
        <a:xfrm>
          <a:off x="863111" y="125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150279</xdr:rowOff>
    </xdr:from>
    <xdr:to>
      <xdr:col>24</xdr:col>
      <xdr:colOff>63500</xdr:colOff>
      <xdr:row>96</xdr:row>
      <xdr:rowOff>162979</xdr:rowOff>
    </xdr:to>
    <xdr:cxnSp macro="">
      <xdr:nvCxnSpPr>
        <xdr:cNvPr id="235" name="直線コネクタ 234"/>
        <xdr:cNvCxnSpPr/>
      </xdr:nvCxnSpPr>
      <xdr:spPr>
        <a:xfrm flipV="1">
          <a:off x="3797300" y="1660947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162979</xdr:rowOff>
    </xdr:from>
    <xdr:to>
      <xdr:col>19</xdr:col>
      <xdr:colOff>177800</xdr:colOff>
      <xdr:row>97</xdr:row>
      <xdr:rowOff>26823</xdr:rowOff>
    </xdr:to>
    <xdr:cxnSp macro="">
      <xdr:nvCxnSpPr>
        <xdr:cNvPr id="238" name="直線コネクタ 237"/>
        <xdr:cNvCxnSpPr/>
      </xdr:nvCxnSpPr>
      <xdr:spPr>
        <a:xfrm flipV="1">
          <a:off x="2908300" y="16622179"/>
          <a:ext cx="889000" cy="3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26823</xdr:rowOff>
    </xdr:from>
    <xdr:to>
      <xdr:col>15</xdr:col>
      <xdr:colOff>50800</xdr:colOff>
      <xdr:row>97</xdr:row>
      <xdr:rowOff>96520</xdr:rowOff>
    </xdr:to>
    <xdr:cxnSp macro="">
      <xdr:nvCxnSpPr>
        <xdr:cNvPr id="241" name="直線コネクタ 240"/>
        <xdr:cNvCxnSpPr/>
      </xdr:nvCxnSpPr>
      <xdr:spPr>
        <a:xfrm flipV="1">
          <a:off x="2019300" y="16657473"/>
          <a:ext cx="8890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87719</xdr:rowOff>
    </xdr:from>
    <xdr:to>
      <xdr:col>10</xdr:col>
      <xdr:colOff>114300</xdr:colOff>
      <xdr:row>97</xdr:row>
      <xdr:rowOff>96520</xdr:rowOff>
    </xdr:to>
    <xdr:cxnSp macro="">
      <xdr:nvCxnSpPr>
        <xdr:cNvPr id="244" name="直線コネクタ 243"/>
        <xdr:cNvCxnSpPr/>
      </xdr:nvCxnSpPr>
      <xdr:spPr>
        <a:xfrm>
          <a:off x="1130300" y="1671836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99479</xdr:rowOff>
    </xdr:from>
    <xdr:to>
      <xdr:col>24</xdr:col>
      <xdr:colOff>114300</xdr:colOff>
      <xdr:row>97</xdr:row>
      <xdr:rowOff>29629</xdr:rowOff>
    </xdr:to>
    <xdr:sp macro="" textlink="">
      <xdr:nvSpPr>
        <xdr:cNvPr id="254" name="楕円 253"/>
        <xdr:cNvSpPr/>
      </xdr:nvSpPr>
      <xdr:spPr>
        <a:xfrm>
          <a:off x="4584700" y="165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77906</xdr:rowOff>
    </xdr:from>
    <xdr:ext cx="534377" cy="259045"/>
    <xdr:sp macro="" textlink="">
      <xdr:nvSpPr>
        <xdr:cNvPr id="255" name="扶助費該当値テキスト"/>
        <xdr:cNvSpPr txBox="1"/>
      </xdr:nvSpPr>
      <xdr:spPr>
        <a:xfrm>
          <a:off x="4686300" y="165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112179</xdr:rowOff>
    </xdr:from>
    <xdr:to>
      <xdr:col>20</xdr:col>
      <xdr:colOff>38100</xdr:colOff>
      <xdr:row>97</xdr:row>
      <xdr:rowOff>42329</xdr:rowOff>
    </xdr:to>
    <xdr:sp macro="" textlink="">
      <xdr:nvSpPr>
        <xdr:cNvPr id="256" name="楕円 255"/>
        <xdr:cNvSpPr/>
      </xdr:nvSpPr>
      <xdr:spPr>
        <a:xfrm>
          <a:off x="37465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33456</xdr:rowOff>
    </xdr:from>
    <xdr:ext cx="534377" cy="259045"/>
    <xdr:sp macro="" textlink="">
      <xdr:nvSpPr>
        <xdr:cNvPr id="257" name="テキスト ボックス 256"/>
        <xdr:cNvSpPr txBox="1"/>
      </xdr:nvSpPr>
      <xdr:spPr>
        <a:xfrm>
          <a:off x="3530111" y="166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147473</xdr:rowOff>
    </xdr:from>
    <xdr:to>
      <xdr:col>15</xdr:col>
      <xdr:colOff>101600</xdr:colOff>
      <xdr:row>97</xdr:row>
      <xdr:rowOff>77623</xdr:rowOff>
    </xdr:to>
    <xdr:sp macro="" textlink="">
      <xdr:nvSpPr>
        <xdr:cNvPr id="258" name="楕円 257"/>
        <xdr:cNvSpPr/>
      </xdr:nvSpPr>
      <xdr:spPr>
        <a:xfrm>
          <a:off x="2857500" y="166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68750</xdr:rowOff>
    </xdr:from>
    <xdr:ext cx="534377" cy="259045"/>
    <xdr:sp macro="" textlink="">
      <xdr:nvSpPr>
        <xdr:cNvPr id="259" name="テキスト ボックス 258"/>
        <xdr:cNvSpPr txBox="1"/>
      </xdr:nvSpPr>
      <xdr:spPr>
        <a:xfrm>
          <a:off x="2641111" y="166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45720</xdr:rowOff>
    </xdr:from>
    <xdr:to>
      <xdr:col>10</xdr:col>
      <xdr:colOff>165100</xdr:colOff>
      <xdr:row>97</xdr:row>
      <xdr:rowOff>147320</xdr:rowOff>
    </xdr:to>
    <xdr:sp macro="" textlink="">
      <xdr:nvSpPr>
        <xdr:cNvPr id="260" name="楕円 259"/>
        <xdr:cNvSpPr/>
      </xdr:nvSpPr>
      <xdr:spPr>
        <a:xfrm>
          <a:off x="1968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138447</xdr:rowOff>
    </xdr:from>
    <xdr:ext cx="534377" cy="259045"/>
    <xdr:sp macro="" textlink="">
      <xdr:nvSpPr>
        <xdr:cNvPr id="261" name="テキスト ボックス 260"/>
        <xdr:cNvSpPr txBox="1"/>
      </xdr:nvSpPr>
      <xdr:spPr>
        <a:xfrm>
          <a:off x="1752111" y="167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36919</xdr:rowOff>
    </xdr:from>
    <xdr:to>
      <xdr:col>6</xdr:col>
      <xdr:colOff>38100</xdr:colOff>
      <xdr:row>97</xdr:row>
      <xdr:rowOff>138519</xdr:rowOff>
    </xdr:to>
    <xdr:sp macro="" textlink="">
      <xdr:nvSpPr>
        <xdr:cNvPr id="262" name="楕円 261"/>
        <xdr:cNvSpPr/>
      </xdr:nvSpPr>
      <xdr:spPr>
        <a:xfrm>
          <a:off x="1079500" y="166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129646</xdr:rowOff>
    </xdr:from>
    <xdr:ext cx="534377" cy="259045"/>
    <xdr:sp macro="" textlink="">
      <xdr:nvSpPr>
        <xdr:cNvPr id="263" name="テキスト ボックス 262"/>
        <xdr:cNvSpPr txBox="1"/>
      </xdr:nvSpPr>
      <xdr:spPr>
        <a:xfrm>
          <a:off x="863111" y="167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29067</xdr:rowOff>
    </xdr:from>
    <xdr:to>
      <xdr:col>55</xdr:col>
      <xdr:colOff>0</xdr:colOff>
      <xdr:row>37</xdr:row>
      <xdr:rowOff>40458</xdr:rowOff>
    </xdr:to>
    <xdr:cxnSp macro="">
      <xdr:nvCxnSpPr>
        <xdr:cNvPr id="290" name="直線コネクタ 289"/>
        <xdr:cNvCxnSpPr/>
      </xdr:nvCxnSpPr>
      <xdr:spPr>
        <a:xfrm flipV="1">
          <a:off x="9639300" y="6372717"/>
          <a:ext cx="8382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40458</xdr:rowOff>
    </xdr:from>
    <xdr:to>
      <xdr:col>50</xdr:col>
      <xdr:colOff>114300</xdr:colOff>
      <xdr:row>37</xdr:row>
      <xdr:rowOff>49885</xdr:rowOff>
    </xdr:to>
    <xdr:cxnSp macro="">
      <xdr:nvCxnSpPr>
        <xdr:cNvPr id="293" name="直線コネクタ 292"/>
        <xdr:cNvCxnSpPr/>
      </xdr:nvCxnSpPr>
      <xdr:spPr>
        <a:xfrm flipV="1">
          <a:off x="8750300" y="6384108"/>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41775</xdr:rowOff>
    </xdr:from>
    <xdr:to>
      <xdr:col>45</xdr:col>
      <xdr:colOff>177800</xdr:colOff>
      <xdr:row>37</xdr:row>
      <xdr:rowOff>49885</xdr:rowOff>
    </xdr:to>
    <xdr:cxnSp macro="">
      <xdr:nvCxnSpPr>
        <xdr:cNvPr id="296" name="直線コネクタ 295"/>
        <xdr:cNvCxnSpPr/>
      </xdr:nvCxnSpPr>
      <xdr:spPr>
        <a:xfrm>
          <a:off x="7861300" y="6385425"/>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41775</xdr:rowOff>
    </xdr:from>
    <xdr:to>
      <xdr:col>41</xdr:col>
      <xdr:colOff>50800</xdr:colOff>
      <xdr:row>37</xdr:row>
      <xdr:rowOff>54997</xdr:rowOff>
    </xdr:to>
    <xdr:cxnSp macro="">
      <xdr:nvCxnSpPr>
        <xdr:cNvPr id="299" name="直線コネクタ 298"/>
        <xdr:cNvCxnSpPr/>
      </xdr:nvCxnSpPr>
      <xdr:spPr>
        <a:xfrm flipV="1">
          <a:off x="6972300" y="6385425"/>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149717</xdr:rowOff>
    </xdr:from>
    <xdr:to>
      <xdr:col>55</xdr:col>
      <xdr:colOff>50800</xdr:colOff>
      <xdr:row>37</xdr:row>
      <xdr:rowOff>79867</xdr:rowOff>
    </xdr:to>
    <xdr:sp macro="" textlink="">
      <xdr:nvSpPr>
        <xdr:cNvPr id="309" name="楕円 308"/>
        <xdr:cNvSpPr/>
      </xdr:nvSpPr>
      <xdr:spPr>
        <a:xfrm>
          <a:off x="10426700" y="63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128144</xdr:rowOff>
    </xdr:from>
    <xdr:ext cx="599010" cy="259045"/>
    <xdr:sp macro="" textlink="">
      <xdr:nvSpPr>
        <xdr:cNvPr id="310" name="補助費等該当値テキスト"/>
        <xdr:cNvSpPr txBox="1"/>
      </xdr:nvSpPr>
      <xdr:spPr>
        <a:xfrm>
          <a:off x="10528300" y="630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161108</xdr:rowOff>
    </xdr:from>
    <xdr:to>
      <xdr:col>50</xdr:col>
      <xdr:colOff>165100</xdr:colOff>
      <xdr:row>37</xdr:row>
      <xdr:rowOff>91258</xdr:rowOff>
    </xdr:to>
    <xdr:sp macro="" textlink="">
      <xdr:nvSpPr>
        <xdr:cNvPr id="311" name="楕円 310"/>
        <xdr:cNvSpPr/>
      </xdr:nvSpPr>
      <xdr:spPr>
        <a:xfrm>
          <a:off x="9588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82385</xdr:rowOff>
    </xdr:from>
    <xdr:ext cx="599010" cy="259045"/>
    <xdr:sp macro="" textlink="">
      <xdr:nvSpPr>
        <xdr:cNvPr id="312" name="テキスト ボックス 311"/>
        <xdr:cNvSpPr txBox="1"/>
      </xdr:nvSpPr>
      <xdr:spPr>
        <a:xfrm>
          <a:off x="9339795" y="642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170535</xdr:rowOff>
    </xdr:from>
    <xdr:to>
      <xdr:col>46</xdr:col>
      <xdr:colOff>38100</xdr:colOff>
      <xdr:row>37</xdr:row>
      <xdr:rowOff>100685</xdr:rowOff>
    </xdr:to>
    <xdr:sp macro="" textlink="">
      <xdr:nvSpPr>
        <xdr:cNvPr id="313" name="楕円 312"/>
        <xdr:cNvSpPr/>
      </xdr:nvSpPr>
      <xdr:spPr>
        <a:xfrm>
          <a:off x="8699500" y="63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91812</xdr:rowOff>
    </xdr:from>
    <xdr:ext cx="599010" cy="259045"/>
    <xdr:sp macro="" textlink="">
      <xdr:nvSpPr>
        <xdr:cNvPr id="314" name="テキスト ボックス 313"/>
        <xdr:cNvSpPr txBox="1"/>
      </xdr:nvSpPr>
      <xdr:spPr>
        <a:xfrm>
          <a:off x="8450795" y="643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162425</xdr:rowOff>
    </xdr:from>
    <xdr:to>
      <xdr:col>41</xdr:col>
      <xdr:colOff>101600</xdr:colOff>
      <xdr:row>37</xdr:row>
      <xdr:rowOff>92575</xdr:rowOff>
    </xdr:to>
    <xdr:sp macro="" textlink="">
      <xdr:nvSpPr>
        <xdr:cNvPr id="315" name="楕円 314"/>
        <xdr:cNvSpPr/>
      </xdr:nvSpPr>
      <xdr:spPr>
        <a:xfrm>
          <a:off x="7810500" y="6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109102</xdr:rowOff>
    </xdr:from>
    <xdr:ext cx="599010" cy="259045"/>
    <xdr:sp macro="" textlink="">
      <xdr:nvSpPr>
        <xdr:cNvPr id="316" name="テキスト ボックス 315"/>
        <xdr:cNvSpPr txBox="1"/>
      </xdr:nvSpPr>
      <xdr:spPr>
        <a:xfrm>
          <a:off x="7561795" y="610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4197</xdr:rowOff>
    </xdr:from>
    <xdr:to>
      <xdr:col>36</xdr:col>
      <xdr:colOff>165100</xdr:colOff>
      <xdr:row>37</xdr:row>
      <xdr:rowOff>105797</xdr:rowOff>
    </xdr:to>
    <xdr:sp macro="" textlink="">
      <xdr:nvSpPr>
        <xdr:cNvPr id="317" name="楕円 316"/>
        <xdr:cNvSpPr/>
      </xdr:nvSpPr>
      <xdr:spPr>
        <a:xfrm>
          <a:off x="6921500" y="63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122324</xdr:rowOff>
    </xdr:from>
    <xdr:ext cx="599010" cy="259045"/>
    <xdr:sp macro="" textlink="">
      <xdr:nvSpPr>
        <xdr:cNvPr id="318" name="テキスト ボックス 317"/>
        <xdr:cNvSpPr txBox="1"/>
      </xdr:nvSpPr>
      <xdr:spPr>
        <a:xfrm>
          <a:off x="6672795" y="612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22151</xdr:rowOff>
    </xdr:from>
    <xdr:to>
      <xdr:col>55</xdr:col>
      <xdr:colOff>0</xdr:colOff>
      <xdr:row>56</xdr:row>
      <xdr:rowOff>104453</xdr:rowOff>
    </xdr:to>
    <xdr:cxnSp macro="">
      <xdr:nvCxnSpPr>
        <xdr:cNvPr id="345" name="直線コネクタ 344"/>
        <xdr:cNvCxnSpPr/>
      </xdr:nvCxnSpPr>
      <xdr:spPr>
        <a:xfrm flipV="1">
          <a:off x="9639300" y="9623351"/>
          <a:ext cx="838200" cy="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104453</xdr:rowOff>
    </xdr:from>
    <xdr:to>
      <xdr:col>50</xdr:col>
      <xdr:colOff>114300</xdr:colOff>
      <xdr:row>56</xdr:row>
      <xdr:rowOff>166714</xdr:rowOff>
    </xdr:to>
    <xdr:cxnSp macro="">
      <xdr:nvCxnSpPr>
        <xdr:cNvPr id="348" name="直線コネクタ 347"/>
        <xdr:cNvCxnSpPr/>
      </xdr:nvCxnSpPr>
      <xdr:spPr>
        <a:xfrm flipV="1">
          <a:off x="8750300" y="9705653"/>
          <a:ext cx="889000" cy="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6300</xdr:rowOff>
    </xdr:from>
    <xdr:to>
      <xdr:col>45</xdr:col>
      <xdr:colOff>177800</xdr:colOff>
      <xdr:row>56</xdr:row>
      <xdr:rowOff>166714</xdr:rowOff>
    </xdr:to>
    <xdr:cxnSp macro="">
      <xdr:nvCxnSpPr>
        <xdr:cNvPr id="351" name="直線コネクタ 350"/>
        <xdr:cNvCxnSpPr/>
      </xdr:nvCxnSpPr>
      <xdr:spPr>
        <a:xfrm>
          <a:off x="7861300" y="9607500"/>
          <a:ext cx="889000" cy="1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6300</xdr:rowOff>
    </xdr:from>
    <xdr:to>
      <xdr:col>41</xdr:col>
      <xdr:colOff>50800</xdr:colOff>
      <xdr:row>56</xdr:row>
      <xdr:rowOff>89564</xdr:rowOff>
    </xdr:to>
    <xdr:cxnSp macro="">
      <xdr:nvCxnSpPr>
        <xdr:cNvPr id="354" name="直線コネクタ 353"/>
        <xdr:cNvCxnSpPr/>
      </xdr:nvCxnSpPr>
      <xdr:spPr>
        <a:xfrm flipV="1">
          <a:off x="6972300" y="9607500"/>
          <a:ext cx="889000" cy="8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142801</xdr:rowOff>
    </xdr:from>
    <xdr:to>
      <xdr:col>55</xdr:col>
      <xdr:colOff>50800</xdr:colOff>
      <xdr:row>56</xdr:row>
      <xdr:rowOff>72951</xdr:rowOff>
    </xdr:to>
    <xdr:sp macro="" textlink="">
      <xdr:nvSpPr>
        <xdr:cNvPr id="364" name="楕円 363"/>
        <xdr:cNvSpPr/>
      </xdr:nvSpPr>
      <xdr:spPr>
        <a:xfrm>
          <a:off x="10426700" y="95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165678</xdr:rowOff>
    </xdr:from>
    <xdr:ext cx="599010" cy="259045"/>
    <xdr:sp macro="" textlink="">
      <xdr:nvSpPr>
        <xdr:cNvPr id="365" name="普通建設事業費該当値テキスト"/>
        <xdr:cNvSpPr txBox="1"/>
      </xdr:nvSpPr>
      <xdr:spPr>
        <a:xfrm>
          <a:off x="10528300" y="942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53653</xdr:rowOff>
    </xdr:from>
    <xdr:to>
      <xdr:col>50</xdr:col>
      <xdr:colOff>165100</xdr:colOff>
      <xdr:row>56</xdr:row>
      <xdr:rowOff>155253</xdr:rowOff>
    </xdr:to>
    <xdr:sp macro="" textlink="">
      <xdr:nvSpPr>
        <xdr:cNvPr id="366" name="楕円 365"/>
        <xdr:cNvSpPr/>
      </xdr:nvSpPr>
      <xdr:spPr>
        <a:xfrm>
          <a:off x="9588500" y="9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330</xdr:rowOff>
    </xdr:from>
    <xdr:ext cx="599010" cy="259045"/>
    <xdr:sp macro="" textlink="">
      <xdr:nvSpPr>
        <xdr:cNvPr id="367" name="テキスト ボックス 366"/>
        <xdr:cNvSpPr txBox="1"/>
      </xdr:nvSpPr>
      <xdr:spPr>
        <a:xfrm>
          <a:off x="9339795" y="943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115914</xdr:rowOff>
    </xdr:from>
    <xdr:to>
      <xdr:col>46</xdr:col>
      <xdr:colOff>38100</xdr:colOff>
      <xdr:row>57</xdr:row>
      <xdr:rowOff>46064</xdr:rowOff>
    </xdr:to>
    <xdr:sp macro="" textlink="">
      <xdr:nvSpPr>
        <xdr:cNvPr id="368" name="楕円 367"/>
        <xdr:cNvSpPr/>
      </xdr:nvSpPr>
      <xdr:spPr>
        <a:xfrm>
          <a:off x="8699500" y="971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62591</xdr:rowOff>
    </xdr:from>
    <xdr:ext cx="599010" cy="259045"/>
    <xdr:sp macro="" textlink="">
      <xdr:nvSpPr>
        <xdr:cNvPr id="369" name="テキスト ボックス 368"/>
        <xdr:cNvSpPr txBox="1"/>
      </xdr:nvSpPr>
      <xdr:spPr>
        <a:xfrm>
          <a:off x="8450795" y="94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126950</xdr:rowOff>
    </xdr:from>
    <xdr:to>
      <xdr:col>41</xdr:col>
      <xdr:colOff>101600</xdr:colOff>
      <xdr:row>56</xdr:row>
      <xdr:rowOff>57100</xdr:rowOff>
    </xdr:to>
    <xdr:sp macro="" textlink="">
      <xdr:nvSpPr>
        <xdr:cNvPr id="370" name="楕円 369"/>
        <xdr:cNvSpPr/>
      </xdr:nvSpPr>
      <xdr:spPr>
        <a:xfrm>
          <a:off x="7810500" y="95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73627</xdr:rowOff>
    </xdr:from>
    <xdr:ext cx="599010" cy="259045"/>
    <xdr:sp macro="" textlink="">
      <xdr:nvSpPr>
        <xdr:cNvPr id="371" name="テキスト ボックス 370"/>
        <xdr:cNvSpPr txBox="1"/>
      </xdr:nvSpPr>
      <xdr:spPr>
        <a:xfrm>
          <a:off x="7561795" y="93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38764</xdr:rowOff>
    </xdr:from>
    <xdr:to>
      <xdr:col>36</xdr:col>
      <xdr:colOff>165100</xdr:colOff>
      <xdr:row>56</xdr:row>
      <xdr:rowOff>140364</xdr:rowOff>
    </xdr:to>
    <xdr:sp macro="" textlink="">
      <xdr:nvSpPr>
        <xdr:cNvPr id="372" name="楕円 371"/>
        <xdr:cNvSpPr/>
      </xdr:nvSpPr>
      <xdr:spPr>
        <a:xfrm>
          <a:off x="6921500" y="96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156891</xdr:rowOff>
    </xdr:from>
    <xdr:ext cx="599010" cy="259045"/>
    <xdr:sp macro="" textlink="">
      <xdr:nvSpPr>
        <xdr:cNvPr id="373" name="テキスト ボックス 372"/>
        <xdr:cNvSpPr txBox="1"/>
      </xdr:nvSpPr>
      <xdr:spPr>
        <a:xfrm>
          <a:off x="6672795" y="941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166472</xdr:rowOff>
    </xdr:from>
    <xdr:to>
      <xdr:col>55</xdr:col>
      <xdr:colOff>0</xdr:colOff>
      <xdr:row>79</xdr:row>
      <xdr:rowOff>51927</xdr:rowOff>
    </xdr:to>
    <xdr:cxnSp macro="">
      <xdr:nvCxnSpPr>
        <xdr:cNvPr id="404" name="直線コネクタ 403"/>
        <xdr:cNvCxnSpPr/>
      </xdr:nvCxnSpPr>
      <xdr:spPr>
        <a:xfrm>
          <a:off x="9639300" y="13539572"/>
          <a:ext cx="8382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153040</xdr:rowOff>
    </xdr:from>
    <xdr:to>
      <xdr:col>50</xdr:col>
      <xdr:colOff>114300</xdr:colOff>
      <xdr:row>78</xdr:row>
      <xdr:rowOff>166472</xdr:rowOff>
    </xdr:to>
    <xdr:cxnSp macro="">
      <xdr:nvCxnSpPr>
        <xdr:cNvPr id="407" name="直線コネクタ 406"/>
        <xdr:cNvCxnSpPr/>
      </xdr:nvCxnSpPr>
      <xdr:spPr>
        <a:xfrm>
          <a:off x="8750300" y="13526140"/>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117884</xdr:rowOff>
    </xdr:from>
    <xdr:to>
      <xdr:col>45</xdr:col>
      <xdr:colOff>177800</xdr:colOff>
      <xdr:row>78</xdr:row>
      <xdr:rowOff>153040</xdr:rowOff>
    </xdr:to>
    <xdr:cxnSp macro="">
      <xdr:nvCxnSpPr>
        <xdr:cNvPr id="410" name="直線コネクタ 409"/>
        <xdr:cNvCxnSpPr/>
      </xdr:nvCxnSpPr>
      <xdr:spPr>
        <a:xfrm>
          <a:off x="7861300" y="13490984"/>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117884</xdr:rowOff>
    </xdr:from>
    <xdr:to>
      <xdr:col>41</xdr:col>
      <xdr:colOff>50800</xdr:colOff>
      <xdr:row>78</xdr:row>
      <xdr:rowOff>145980</xdr:rowOff>
    </xdr:to>
    <xdr:cxnSp macro="">
      <xdr:nvCxnSpPr>
        <xdr:cNvPr id="413" name="直線コネクタ 412"/>
        <xdr:cNvCxnSpPr/>
      </xdr:nvCxnSpPr>
      <xdr:spPr>
        <a:xfrm flipV="1">
          <a:off x="6972300" y="13490984"/>
          <a:ext cx="8890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1127</xdr:rowOff>
    </xdr:from>
    <xdr:to>
      <xdr:col>55</xdr:col>
      <xdr:colOff>50800</xdr:colOff>
      <xdr:row>79</xdr:row>
      <xdr:rowOff>102727</xdr:rowOff>
    </xdr:to>
    <xdr:sp macro="" textlink="">
      <xdr:nvSpPr>
        <xdr:cNvPr id="423" name="楕円 422"/>
        <xdr:cNvSpPr/>
      </xdr:nvSpPr>
      <xdr:spPr>
        <a:xfrm>
          <a:off x="10426700" y="135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95147</xdr:rowOff>
    </xdr:from>
    <xdr:ext cx="534377" cy="259045"/>
    <xdr:sp macro="" textlink="">
      <xdr:nvSpPr>
        <xdr:cNvPr id="424" name="普通建設事業費 （ うち新規整備　）該当値テキスト"/>
        <xdr:cNvSpPr txBox="1"/>
      </xdr:nvSpPr>
      <xdr:spPr>
        <a:xfrm>
          <a:off x="10528300" y="134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115672</xdr:rowOff>
    </xdr:from>
    <xdr:to>
      <xdr:col>50</xdr:col>
      <xdr:colOff>165100</xdr:colOff>
      <xdr:row>79</xdr:row>
      <xdr:rowOff>45822</xdr:rowOff>
    </xdr:to>
    <xdr:sp macro="" textlink="">
      <xdr:nvSpPr>
        <xdr:cNvPr id="425" name="楕円 424"/>
        <xdr:cNvSpPr/>
      </xdr:nvSpPr>
      <xdr:spPr>
        <a:xfrm>
          <a:off x="9588500" y="134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62349</xdr:rowOff>
    </xdr:from>
    <xdr:ext cx="534377" cy="259045"/>
    <xdr:sp macro="" textlink="">
      <xdr:nvSpPr>
        <xdr:cNvPr id="426" name="テキスト ボックス 425"/>
        <xdr:cNvSpPr txBox="1"/>
      </xdr:nvSpPr>
      <xdr:spPr>
        <a:xfrm>
          <a:off x="9372111" y="132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102240</xdr:rowOff>
    </xdr:from>
    <xdr:to>
      <xdr:col>46</xdr:col>
      <xdr:colOff>38100</xdr:colOff>
      <xdr:row>79</xdr:row>
      <xdr:rowOff>32390</xdr:rowOff>
    </xdr:to>
    <xdr:sp macro="" textlink="">
      <xdr:nvSpPr>
        <xdr:cNvPr id="427" name="楕円 426"/>
        <xdr:cNvSpPr/>
      </xdr:nvSpPr>
      <xdr:spPr>
        <a:xfrm>
          <a:off x="8699500" y="134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48917</xdr:rowOff>
    </xdr:from>
    <xdr:ext cx="534377" cy="259045"/>
    <xdr:sp macro="" textlink="">
      <xdr:nvSpPr>
        <xdr:cNvPr id="428" name="テキスト ボックス 427"/>
        <xdr:cNvSpPr txBox="1"/>
      </xdr:nvSpPr>
      <xdr:spPr>
        <a:xfrm>
          <a:off x="8483111" y="132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67084</xdr:rowOff>
    </xdr:from>
    <xdr:to>
      <xdr:col>41</xdr:col>
      <xdr:colOff>101600</xdr:colOff>
      <xdr:row>78</xdr:row>
      <xdr:rowOff>168684</xdr:rowOff>
    </xdr:to>
    <xdr:sp macro="" textlink="">
      <xdr:nvSpPr>
        <xdr:cNvPr id="429" name="楕円 428"/>
        <xdr:cNvSpPr/>
      </xdr:nvSpPr>
      <xdr:spPr>
        <a:xfrm>
          <a:off x="7810500" y="134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13761</xdr:rowOff>
    </xdr:from>
    <xdr:ext cx="534377" cy="259045"/>
    <xdr:sp macro="" textlink="">
      <xdr:nvSpPr>
        <xdr:cNvPr id="430" name="テキスト ボックス 429"/>
        <xdr:cNvSpPr txBox="1"/>
      </xdr:nvSpPr>
      <xdr:spPr>
        <a:xfrm>
          <a:off x="7594111" y="132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95180</xdr:rowOff>
    </xdr:from>
    <xdr:to>
      <xdr:col>36</xdr:col>
      <xdr:colOff>165100</xdr:colOff>
      <xdr:row>79</xdr:row>
      <xdr:rowOff>25330</xdr:rowOff>
    </xdr:to>
    <xdr:sp macro="" textlink="">
      <xdr:nvSpPr>
        <xdr:cNvPr id="431" name="楕円 430"/>
        <xdr:cNvSpPr/>
      </xdr:nvSpPr>
      <xdr:spPr>
        <a:xfrm>
          <a:off x="6921500" y="134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16457</xdr:rowOff>
    </xdr:from>
    <xdr:ext cx="534377" cy="259045"/>
    <xdr:sp macro="" textlink="">
      <xdr:nvSpPr>
        <xdr:cNvPr id="432" name="テキスト ボックス 431"/>
        <xdr:cNvSpPr txBox="1"/>
      </xdr:nvSpPr>
      <xdr:spPr>
        <a:xfrm>
          <a:off x="6705111" y="135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124574</xdr:rowOff>
    </xdr:from>
    <xdr:to>
      <xdr:col>55</xdr:col>
      <xdr:colOff>0</xdr:colOff>
      <xdr:row>95</xdr:row>
      <xdr:rowOff>152242</xdr:rowOff>
    </xdr:to>
    <xdr:cxnSp macro="">
      <xdr:nvCxnSpPr>
        <xdr:cNvPr id="461" name="直線コネクタ 460"/>
        <xdr:cNvCxnSpPr/>
      </xdr:nvCxnSpPr>
      <xdr:spPr>
        <a:xfrm flipV="1">
          <a:off x="9639300" y="16240874"/>
          <a:ext cx="838200" cy="1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152242</xdr:rowOff>
    </xdr:from>
    <xdr:to>
      <xdr:col>50</xdr:col>
      <xdr:colOff>114300</xdr:colOff>
      <xdr:row>96</xdr:row>
      <xdr:rowOff>137909</xdr:rowOff>
    </xdr:to>
    <xdr:cxnSp macro="">
      <xdr:nvCxnSpPr>
        <xdr:cNvPr id="464" name="直線コネクタ 463"/>
        <xdr:cNvCxnSpPr/>
      </xdr:nvCxnSpPr>
      <xdr:spPr>
        <a:xfrm flipV="1">
          <a:off x="8750300" y="16439992"/>
          <a:ext cx="889000" cy="1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137909</xdr:rowOff>
    </xdr:from>
    <xdr:to>
      <xdr:col>45</xdr:col>
      <xdr:colOff>177800</xdr:colOff>
      <xdr:row>96</xdr:row>
      <xdr:rowOff>165585</xdr:rowOff>
    </xdr:to>
    <xdr:cxnSp macro="">
      <xdr:nvCxnSpPr>
        <xdr:cNvPr id="467" name="直線コネクタ 466"/>
        <xdr:cNvCxnSpPr/>
      </xdr:nvCxnSpPr>
      <xdr:spPr>
        <a:xfrm flipV="1">
          <a:off x="7861300" y="16597109"/>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32845</xdr:rowOff>
    </xdr:from>
    <xdr:to>
      <xdr:col>41</xdr:col>
      <xdr:colOff>50800</xdr:colOff>
      <xdr:row>96</xdr:row>
      <xdr:rowOff>165585</xdr:rowOff>
    </xdr:to>
    <xdr:cxnSp macro="">
      <xdr:nvCxnSpPr>
        <xdr:cNvPr id="470" name="直線コネクタ 469"/>
        <xdr:cNvCxnSpPr/>
      </xdr:nvCxnSpPr>
      <xdr:spPr>
        <a:xfrm>
          <a:off x="6972300" y="16149145"/>
          <a:ext cx="889000" cy="4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68166</xdr:rowOff>
    </xdr:from>
    <xdr:ext cx="534377" cy="259045"/>
    <xdr:sp macro="" textlink="">
      <xdr:nvSpPr>
        <xdr:cNvPr id="474" name="テキスト ボックス 473"/>
        <xdr:cNvSpPr txBox="1"/>
      </xdr:nvSpPr>
      <xdr:spPr>
        <a:xfrm>
          <a:off x="6705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73774</xdr:rowOff>
    </xdr:from>
    <xdr:to>
      <xdr:col>55</xdr:col>
      <xdr:colOff>50800</xdr:colOff>
      <xdr:row>95</xdr:row>
      <xdr:rowOff>3924</xdr:rowOff>
    </xdr:to>
    <xdr:sp macro="" textlink="">
      <xdr:nvSpPr>
        <xdr:cNvPr id="480" name="楕円 479"/>
        <xdr:cNvSpPr/>
      </xdr:nvSpPr>
      <xdr:spPr>
        <a:xfrm>
          <a:off x="10426700" y="161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96651</xdr:rowOff>
    </xdr:from>
    <xdr:ext cx="599010" cy="259045"/>
    <xdr:sp macro="" textlink="">
      <xdr:nvSpPr>
        <xdr:cNvPr id="481" name="普通建設事業費 （ うち更新整備　）該当値テキスト"/>
        <xdr:cNvSpPr txBox="1"/>
      </xdr:nvSpPr>
      <xdr:spPr>
        <a:xfrm>
          <a:off x="10528300" y="1604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101442</xdr:rowOff>
    </xdr:from>
    <xdr:to>
      <xdr:col>50</xdr:col>
      <xdr:colOff>165100</xdr:colOff>
      <xdr:row>96</xdr:row>
      <xdr:rowOff>31592</xdr:rowOff>
    </xdr:to>
    <xdr:sp macro="" textlink="">
      <xdr:nvSpPr>
        <xdr:cNvPr id="482" name="楕円 481"/>
        <xdr:cNvSpPr/>
      </xdr:nvSpPr>
      <xdr:spPr>
        <a:xfrm>
          <a:off x="9588500" y="163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48119</xdr:rowOff>
    </xdr:from>
    <xdr:ext cx="534377" cy="259045"/>
    <xdr:sp macro="" textlink="">
      <xdr:nvSpPr>
        <xdr:cNvPr id="483" name="テキスト ボックス 482"/>
        <xdr:cNvSpPr txBox="1"/>
      </xdr:nvSpPr>
      <xdr:spPr>
        <a:xfrm>
          <a:off x="9372111" y="161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87109</xdr:rowOff>
    </xdr:from>
    <xdr:to>
      <xdr:col>46</xdr:col>
      <xdr:colOff>38100</xdr:colOff>
      <xdr:row>97</xdr:row>
      <xdr:rowOff>17259</xdr:rowOff>
    </xdr:to>
    <xdr:sp macro="" textlink="">
      <xdr:nvSpPr>
        <xdr:cNvPr id="484" name="楕円 483"/>
        <xdr:cNvSpPr/>
      </xdr:nvSpPr>
      <xdr:spPr>
        <a:xfrm>
          <a:off x="8699500" y="165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33786</xdr:rowOff>
    </xdr:from>
    <xdr:ext cx="534377" cy="259045"/>
    <xdr:sp macro="" textlink="">
      <xdr:nvSpPr>
        <xdr:cNvPr id="485" name="テキスト ボックス 484"/>
        <xdr:cNvSpPr txBox="1"/>
      </xdr:nvSpPr>
      <xdr:spPr>
        <a:xfrm>
          <a:off x="8483111"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114785</xdr:rowOff>
    </xdr:from>
    <xdr:to>
      <xdr:col>41</xdr:col>
      <xdr:colOff>101600</xdr:colOff>
      <xdr:row>97</xdr:row>
      <xdr:rowOff>44935</xdr:rowOff>
    </xdr:to>
    <xdr:sp macro="" textlink="">
      <xdr:nvSpPr>
        <xdr:cNvPr id="486" name="楕円 485"/>
        <xdr:cNvSpPr/>
      </xdr:nvSpPr>
      <xdr:spPr>
        <a:xfrm>
          <a:off x="7810500" y="16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61462</xdr:rowOff>
    </xdr:from>
    <xdr:ext cx="534377" cy="259045"/>
    <xdr:sp macro="" textlink="">
      <xdr:nvSpPr>
        <xdr:cNvPr id="487" name="テキスト ボックス 486"/>
        <xdr:cNvSpPr txBox="1"/>
      </xdr:nvSpPr>
      <xdr:spPr>
        <a:xfrm>
          <a:off x="7594111" y="163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153495</xdr:rowOff>
    </xdr:from>
    <xdr:to>
      <xdr:col>36</xdr:col>
      <xdr:colOff>165100</xdr:colOff>
      <xdr:row>94</xdr:row>
      <xdr:rowOff>83645</xdr:rowOff>
    </xdr:to>
    <xdr:sp macro="" textlink="">
      <xdr:nvSpPr>
        <xdr:cNvPr id="488" name="楕円 487"/>
        <xdr:cNvSpPr/>
      </xdr:nvSpPr>
      <xdr:spPr>
        <a:xfrm>
          <a:off x="6921500" y="160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100172</xdr:rowOff>
    </xdr:from>
    <xdr:ext cx="599010" cy="259045"/>
    <xdr:sp macro="" textlink="">
      <xdr:nvSpPr>
        <xdr:cNvPr id="489" name="テキスト ボックス 488"/>
        <xdr:cNvSpPr txBox="1"/>
      </xdr:nvSpPr>
      <xdr:spPr>
        <a:xfrm>
          <a:off x="6672795" y="158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39276</xdr:rowOff>
    </xdr:from>
    <xdr:to>
      <xdr:col>85</xdr:col>
      <xdr:colOff>127000</xdr:colOff>
      <xdr:row>39</xdr:row>
      <xdr:rowOff>43593</xdr:rowOff>
    </xdr:to>
    <xdr:cxnSp macro="">
      <xdr:nvCxnSpPr>
        <xdr:cNvPr id="518" name="直線コネクタ 517"/>
        <xdr:cNvCxnSpPr/>
      </xdr:nvCxnSpPr>
      <xdr:spPr>
        <a:xfrm>
          <a:off x="15481300" y="6725826"/>
          <a:ext cx="8382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27370</xdr:rowOff>
    </xdr:from>
    <xdr:to>
      <xdr:col>81</xdr:col>
      <xdr:colOff>50800</xdr:colOff>
      <xdr:row>39</xdr:row>
      <xdr:rowOff>39276</xdr:rowOff>
    </xdr:to>
    <xdr:cxnSp macro="">
      <xdr:nvCxnSpPr>
        <xdr:cNvPr id="521" name="直線コネクタ 520"/>
        <xdr:cNvCxnSpPr/>
      </xdr:nvCxnSpPr>
      <xdr:spPr>
        <a:xfrm>
          <a:off x="14592300" y="6713920"/>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27370</xdr:rowOff>
    </xdr:from>
    <xdr:to>
      <xdr:col>76</xdr:col>
      <xdr:colOff>114300</xdr:colOff>
      <xdr:row>39</xdr:row>
      <xdr:rowOff>37402</xdr:rowOff>
    </xdr:to>
    <xdr:cxnSp macro="">
      <xdr:nvCxnSpPr>
        <xdr:cNvPr id="524" name="直線コネクタ 523"/>
        <xdr:cNvCxnSpPr/>
      </xdr:nvCxnSpPr>
      <xdr:spPr>
        <a:xfrm flipV="1">
          <a:off x="13703300" y="6713920"/>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37402</xdr:rowOff>
    </xdr:from>
    <xdr:to>
      <xdr:col>71</xdr:col>
      <xdr:colOff>177800</xdr:colOff>
      <xdr:row>39</xdr:row>
      <xdr:rowOff>44450</xdr:rowOff>
    </xdr:to>
    <xdr:cxnSp macro="">
      <xdr:nvCxnSpPr>
        <xdr:cNvPr id="527" name="直線コネクタ 526"/>
        <xdr:cNvCxnSpPr/>
      </xdr:nvCxnSpPr>
      <xdr:spPr>
        <a:xfrm flipV="1">
          <a:off x="12814300" y="6723952"/>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164243</xdr:rowOff>
    </xdr:from>
    <xdr:to>
      <xdr:col>85</xdr:col>
      <xdr:colOff>177800</xdr:colOff>
      <xdr:row>39</xdr:row>
      <xdr:rowOff>94393</xdr:rowOff>
    </xdr:to>
    <xdr:sp macro="" textlink="">
      <xdr:nvSpPr>
        <xdr:cNvPr id="537" name="楕円 536"/>
        <xdr:cNvSpPr/>
      </xdr:nvSpPr>
      <xdr:spPr>
        <a:xfrm>
          <a:off x="162687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378565" cy="259045"/>
    <xdr:sp macro="" textlink="">
      <xdr:nvSpPr>
        <xdr:cNvPr id="538" name="災害復旧事業費該当値テキスト"/>
        <xdr:cNvSpPr txBox="1"/>
      </xdr:nvSpPr>
      <xdr:spPr>
        <a:xfrm>
          <a:off x="16370300" y="662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159926</xdr:rowOff>
    </xdr:from>
    <xdr:to>
      <xdr:col>81</xdr:col>
      <xdr:colOff>101600</xdr:colOff>
      <xdr:row>39</xdr:row>
      <xdr:rowOff>90076</xdr:rowOff>
    </xdr:to>
    <xdr:sp macro="" textlink="">
      <xdr:nvSpPr>
        <xdr:cNvPr id="539" name="楕円 538"/>
        <xdr:cNvSpPr/>
      </xdr:nvSpPr>
      <xdr:spPr>
        <a:xfrm>
          <a:off x="15430500" y="66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81203</xdr:rowOff>
    </xdr:from>
    <xdr:ext cx="469744" cy="259045"/>
    <xdr:sp macro="" textlink="">
      <xdr:nvSpPr>
        <xdr:cNvPr id="540" name="テキスト ボックス 539"/>
        <xdr:cNvSpPr txBox="1"/>
      </xdr:nvSpPr>
      <xdr:spPr>
        <a:xfrm>
          <a:off x="15246428" y="676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148020</xdr:rowOff>
    </xdr:from>
    <xdr:to>
      <xdr:col>76</xdr:col>
      <xdr:colOff>165100</xdr:colOff>
      <xdr:row>39</xdr:row>
      <xdr:rowOff>78170</xdr:rowOff>
    </xdr:to>
    <xdr:sp macro="" textlink="">
      <xdr:nvSpPr>
        <xdr:cNvPr id="541" name="楕円 540"/>
        <xdr:cNvSpPr/>
      </xdr:nvSpPr>
      <xdr:spPr>
        <a:xfrm>
          <a:off x="14541500" y="66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69297</xdr:rowOff>
    </xdr:from>
    <xdr:ext cx="469744" cy="259045"/>
    <xdr:sp macro="" textlink="">
      <xdr:nvSpPr>
        <xdr:cNvPr id="542" name="テキスト ボックス 541"/>
        <xdr:cNvSpPr txBox="1"/>
      </xdr:nvSpPr>
      <xdr:spPr>
        <a:xfrm>
          <a:off x="14357428" y="675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158052</xdr:rowOff>
    </xdr:from>
    <xdr:to>
      <xdr:col>72</xdr:col>
      <xdr:colOff>38100</xdr:colOff>
      <xdr:row>39</xdr:row>
      <xdr:rowOff>88202</xdr:rowOff>
    </xdr:to>
    <xdr:sp macro="" textlink="">
      <xdr:nvSpPr>
        <xdr:cNvPr id="543" name="楕円 542"/>
        <xdr:cNvSpPr/>
      </xdr:nvSpPr>
      <xdr:spPr>
        <a:xfrm>
          <a:off x="13652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79329</xdr:rowOff>
    </xdr:from>
    <xdr:ext cx="469744" cy="259045"/>
    <xdr:sp macro="" textlink="">
      <xdr:nvSpPr>
        <xdr:cNvPr id="544" name="テキスト ボックス 543"/>
        <xdr:cNvSpPr txBox="1"/>
      </xdr:nvSpPr>
      <xdr:spPr>
        <a:xfrm>
          <a:off x="13468428" y="676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136446</xdr:rowOff>
    </xdr:from>
    <xdr:to>
      <xdr:col>85</xdr:col>
      <xdr:colOff>127000</xdr:colOff>
      <xdr:row>75</xdr:row>
      <xdr:rowOff>18374</xdr:rowOff>
    </xdr:to>
    <xdr:cxnSp macro="">
      <xdr:nvCxnSpPr>
        <xdr:cNvPr id="624" name="直線コネクタ 623"/>
        <xdr:cNvCxnSpPr/>
      </xdr:nvCxnSpPr>
      <xdr:spPr>
        <a:xfrm>
          <a:off x="15481300" y="12823746"/>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136446</xdr:rowOff>
    </xdr:from>
    <xdr:to>
      <xdr:col>81</xdr:col>
      <xdr:colOff>50800</xdr:colOff>
      <xdr:row>74</xdr:row>
      <xdr:rowOff>158422</xdr:rowOff>
    </xdr:to>
    <xdr:cxnSp macro="">
      <xdr:nvCxnSpPr>
        <xdr:cNvPr id="627" name="直線コネクタ 626"/>
        <xdr:cNvCxnSpPr/>
      </xdr:nvCxnSpPr>
      <xdr:spPr>
        <a:xfrm flipV="1">
          <a:off x="14592300" y="12823746"/>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124726</xdr:rowOff>
    </xdr:from>
    <xdr:to>
      <xdr:col>76</xdr:col>
      <xdr:colOff>114300</xdr:colOff>
      <xdr:row>74</xdr:row>
      <xdr:rowOff>158422</xdr:rowOff>
    </xdr:to>
    <xdr:cxnSp macro="">
      <xdr:nvCxnSpPr>
        <xdr:cNvPr id="630" name="直線コネクタ 629"/>
        <xdr:cNvCxnSpPr/>
      </xdr:nvCxnSpPr>
      <xdr:spPr>
        <a:xfrm>
          <a:off x="13703300" y="12812026"/>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124726</xdr:rowOff>
    </xdr:from>
    <xdr:to>
      <xdr:col>71</xdr:col>
      <xdr:colOff>177800</xdr:colOff>
      <xdr:row>74</xdr:row>
      <xdr:rowOff>158186</xdr:rowOff>
    </xdr:to>
    <xdr:cxnSp macro="">
      <xdr:nvCxnSpPr>
        <xdr:cNvPr id="633" name="直線コネクタ 632"/>
        <xdr:cNvCxnSpPr/>
      </xdr:nvCxnSpPr>
      <xdr:spPr>
        <a:xfrm flipV="1">
          <a:off x="12814300" y="12812026"/>
          <a:ext cx="889000" cy="3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139024</xdr:rowOff>
    </xdr:from>
    <xdr:to>
      <xdr:col>85</xdr:col>
      <xdr:colOff>177800</xdr:colOff>
      <xdr:row>75</xdr:row>
      <xdr:rowOff>69174</xdr:rowOff>
    </xdr:to>
    <xdr:sp macro="" textlink="">
      <xdr:nvSpPr>
        <xdr:cNvPr id="643" name="楕円 642"/>
        <xdr:cNvSpPr/>
      </xdr:nvSpPr>
      <xdr:spPr>
        <a:xfrm>
          <a:off x="16268700" y="1282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161901</xdr:rowOff>
    </xdr:from>
    <xdr:ext cx="534377" cy="259045"/>
    <xdr:sp macro="" textlink="">
      <xdr:nvSpPr>
        <xdr:cNvPr id="644" name="公債費該当値テキスト"/>
        <xdr:cNvSpPr txBox="1"/>
      </xdr:nvSpPr>
      <xdr:spPr>
        <a:xfrm>
          <a:off x="16370300" y="1267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85646</xdr:rowOff>
    </xdr:from>
    <xdr:to>
      <xdr:col>81</xdr:col>
      <xdr:colOff>101600</xdr:colOff>
      <xdr:row>75</xdr:row>
      <xdr:rowOff>15796</xdr:rowOff>
    </xdr:to>
    <xdr:sp macro="" textlink="">
      <xdr:nvSpPr>
        <xdr:cNvPr id="645" name="楕円 644"/>
        <xdr:cNvSpPr/>
      </xdr:nvSpPr>
      <xdr:spPr>
        <a:xfrm>
          <a:off x="15430500" y="127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32323</xdr:rowOff>
    </xdr:from>
    <xdr:ext cx="599010" cy="259045"/>
    <xdr:sp macro="" textlink="">
      <xdr:nvSpPr>
        <xdr:cNvPr id="646" name="テキスト ボックス 645"/>
        <xdr:cNvSpPr txBox="1"/>
      </xdr:nvSpPr>
      <xdr:spPr>
        <a:xfrm>
          <a:off x="15181795" y="125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107622</xdr:rowOff>
    </xdr:from>
    <xdr:to>
      <xdr:col>76</xdr:col>
      <xdr:colOff>165100</xdr:colOff>
      <xdr:row>75</xdr:row>
      <xdr:rowOff>37772</xdr:rowOff>
    </xdr:to>
    <xdr:sp macro="" textlink="">
      <xdr:nvSpPr>
        <xdr:cNvPr id="647" name="楕円 646"/>
        <xdr:cNvSpPr/>
      </xdr:nvSpPr>
      <xdr:spPr>
        <a:xfrm>
          <a:off x="14541500" y="127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54299</xdr:rowOff>
    </xdr:from>
    <xdr:ext cx="534377" cy="259045"/>
    <xdr:sp macro="" textlink="">
      <xdr:nvSpPr>
        <xdr:cNvPr id="648" name="テキスト ボックス 647"/>
        <xdr:cNvSpPr txBox="1"/>
      </xdr:nvSpPr>
      <xdr:spPr>
        <a:xfrm>
          <a:off x="14325111" y="125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73926</xdr:rowOff>
    </xdr:from>
    <xdr:to>
      <xdr:col>72</xdr:col>
      <xdr:colOff>38100</xdr:colOff>
      <xdr:row>75</xdr:row>
      <xdr:rowOff>4076</xdr:rowOff>
    </xdr:to>
    <xdr:sp macro="" textlink="">
      <xdr:nvSpPr>
        <xdr:cNvPr id="649" name="楕円 648"/>
        <xdr:cNvSpPr/>
      </xdr:nvSpPr>
      <xdr:spPr>
        <a:xfrm>
          <a:off x="13652500" y="127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20603</xdr:rowOff>
    </xdr:from>
    <xdr:ext cx="599010" cy="259045"/>
    <xdr:sp macro="" textlink="">
      <xdr:nvSpPr>
        <xdr:cNvPr id="650" name="テキスト ボックス 649"/>
        <xdr:cNvSpPr txBox="1"/>
      </xdr:nvSpPr>
      <xdr:spPr>
        <a:xfrm>
          <a:off x="13403795" y="1253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107386</xdr:rowOff>
    </xdr:from>
    <xdr:to>
      <xdr:col>67</xdr:col>
      <xdr:colOff>101600</xdr:colOff>
      <xdr:row>75</xdr:row>
      <xdr:rowOff>37536</xdr:rowOff>
    </xdr:to>
    <xdr:sp macro="" textlink="">
      <xdr:nvSpPr>
        <xdr:cNvPr id="651" name="楕円 650"/>
        <xdr:cNvSpPr/>
      </xdr:nvSpPr>
      <xdr:spPr>
        <a:xfrm>
          <a:off x="12763500" y="127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54063</xdr:rowOff>
    </xdr:from>
    <xdr:ext cx="534377" cy="259045"/>
    <xdr:sp macro="" textlink="">
      <xdr:nvSpPr>
        <xdr:cNvPr id="652" name="テキスト ボックス 651"/>
        <xdr:cNvSpPr txBox="1"/>
      </xdr:nvSpPr>
      <xdr:spPr>
        <a:xfrm>
          <a:off x="12547111" y="125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25488</xdr:rowOff>
    </xdr:from>
    <xdr:to>
      <xdr:col>85</xdr:col>
      <xdr:colOff>127000</xdr:colOff>
      <xdr:row>99</xdr:row>
      <xdr:rowOff>27296</xdr:rowOff>
    </xdr:to>
    <xdr:cxnSp macro="">
      <xdr:nvCxnSpPr>
        <xdr:cNvPr id="681" name="直線コネクタ 680"/>
        <xdr:cNvCxnSpPr/>
      </xdr:nvCxnSpPr>
      <xdr:spPr>
        <a:xfrm>
          <a:off x="15481300" y="16999038"/>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2804</xdr:rowOff>
    </xdr:from>
    <xdr:to>
      <xdr:col>81</xdr:col>
      <xdr:colOff>50800</xdr:colOff>
      <xdr:row>99</xdr:row>
      <xdr:rowOff>25488</xdr:rowOff>
    </xdr:to>
    <xdr:cxnSp macro="">
      <xdr:nvCxnSpPr>
        <xdr:cNvPr id="684" name="直線コネクタ 683"/>
        <xdr:cNvCxnSpPr/>
      </xdr:nvCxnSpPr>
      <xdr:spPr>
        <a:xfrm>
          <a:off x="14592300" y="16976354"/>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2804</xdr:rowOff>
    </xdr:from>
    <xdr:to>
      <xdr:col>76</xdr:col>
      <xdr:colOff>114300</xdr:colOff>
      <xdr:row>99</xdr:row>
      <xdr:rowOff>23231</xdr:rowOff>
    </xdr:to>
    <xdr:cxnSp macro="">
      <xdr:nvCxnSpPr>
        <xdr:cNvPr id="687" name="直線コネクタ 686"/>
        <xdr:cNvCxnSpPr/>
      </xdr:nvCxnSpPr>
      <xdr:spPr>
        <a:xfrm flipV="1">
          <a:off x="13703300" y="16976354"/>
          <a:ext cx="889000" cy="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23231</xdr:rowOff>
    </xdr:from>
    <xdr:to>
      <xdr:col>71</xdr:col>
      <xdr:colOff>177800</xdr:colOff>
      <xdr:row>99</xdr:row>
      <xdr:rowOff>30215</xdr:rowOff>
    </xdr:to>
    <xdr:cxnSp macro="">
      <xdr:nvCxnSpPr>
        <xdr:cNvPr id="690" name="直線コネクタ 689"/>
        <xdr:cNvCxnSpPr/>
      </xdr:nvCxnSpPr>
      <xdr:spPr>
        <a:xfrm flipV="1">
          <a:off x="12814300" y="16996781"/>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147946</xdr:rowOff>
    </xdr:from>
    <xdr:to>
      <xdr:col>85</xdr:col>
      <xdr:colOff>177800</xdr:colOff>
      <xdr:row>99</xdr:row>
      <xdr:rowOff>78096</xdr:rowOff>
    </xdr:to>
    <xdr:sp macro="" textlink="">
      <xdr:nvSpPr>
        <xdr:cNvPr id="700" name="楕円 699"/>
        <xdr:cNvSpPr/>
      </xdr:nvSpPr>
      <xdr:spPr>
        <a:xfrm>
          <a:off x="16268700" y="169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146138</xdr:rowOff>
    </xdr:from>
    <xdr:to>
      <xdr:col>81</xdr:col>
      <xdr:colOff>101600</xdr:colOff>
      <xdr:row>99</xdr:row>
      <xdr:rowOff>76288</xdr:rowOff>
    </xdr:to>
    <xdr:sp macro="" textlink="">
      <xdr:nvSpPr>
        <xdr:cNvPr id="702" name="楕円 701"/>
        <xdr:cNvSpPr/>
      </xdr:nvSpPr>
      <xdr:spPr>
        <a:xfrm>
          <a:off x="15430500" y="169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67415</xdr:rowOff>
    </xdr:from>
    <xdr:ext cx="534377" cy="259045"/>
    <xdr:sp macro="" textlink="">
      <xdr:nvSpPr>
        <xdr:cNvPr id="703" name="テキスト ボックス 702"/>
        <xdr:cNvSpPr txBox="1"/>
      </xdr:nvSpPr>
      <xdr:spPr>
        <a:xfrm>
          <a:off x="15214111" y="1704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123454</xdr:rowOff>
    </xdr:from>
    <xdr:to>
      <xdr:col>76</xdr:col>
      <xdr:colOff>165100</xdr:colOff>
      <xdr:row>99</xdr:row>
      <xdr:rowOff>53604</xdr:rowOff>
    </xdr:to>
    <xdr:sp macro="" textlink="">
      <xdr:nvSpPr>
        <xdr:cNvPr id="704" name="楕円 703"/>
        <xdr:cNvSpPr/>
      </xdr:nvSpPr>
      <xdr:spPr>
        <a:xfrm>
          <a:off x="14541500" y="169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44731</xdr:rowOff>
    </xdr:from>
    <xdr:ext cx="534377" cy="259045"/>
    <xdr:sp macro="" textlink="">
      <xdr:nvSpPr>
        <xdr:cNvPr id="705" name="テキスト ボックス 704"/>
        <xdr:cNvSpPr txBox="1"/>
      </xdr:nvSpPr>
      <xdr:spPr>
        <a:xfrm>
          <a:off x="14325111" y="170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143881</xdr:rowOff>
    </xdr:from>
    <xdr:to>
      <xdr:col>72</xdr:col>
      <xdr:colOff>38100</xdr:colOff>
      <xdr:row>99</xdr:row>
      <xdr:rowOff>74031</xdr:rowOff>
    </xdr:to>
    <xdr:sp macro="" textlink="">
      <xdr:nvSpPr>
        <xdr:cNvPr id="706" name="楕円 705"/>
        <xdr:cNvSpPr/>
      </xdr:nvSpPr>
      <xdr:spPr>
        <a:xfrm>
          <a:off x="13652500" y="169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65158</xdr:rowOff>
    </xdr:from>
    <xdr:ext cx="534377" cy="259045"/>
    <xdr:sp macro="" textlink="">
      <xdr:nvSpPr>
        <xdr:cNvPr id="707" name="テキスト ボックス 706"/>
        <xdr:cNvSpPr txBox="1"/>
      </xdr:nvSpPr>
      <xdr:spPr>
        <a:xfrm>
          <a:off x="13436111" y="1703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150865</xdr:rowOff>
    </xdr:from>
    <xdr:to>
      <xdr:col>67</xdr:col>
      <xdr:colOff>101600</xdr:colOff>
      <xdr:row>99</xdr:row>
      <xdr:rowOff>81015</xdr:rowOff>
    </xdr:to>
    <xdr:sp macro="" textlink="">
      <xdr:nvSpPr>
        <xdr:cNvPr id="708" name="楕円 707"/>
        <xdr:cNvSpPr/>
      </xdr:nvSpPr>
      <xdr:spPr>
        <a:xfrm>
          <a:off x="12763500" y="169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72142</xdr:rowOff>
    </xdr:from>
    <xdr:ext cx="534377" cy="259045"/>
    <xdr:sp macro="" textlink="">
      <xdr:nvSpPr>
        <xdr:cNvPr id="709" name="テキスト ボックス 708"/>
        <xdr:cNvSpPr txBox="1"/>
      </xdr:nvSpPr>
      <xdr:spPr>
        <a:xfrm>
          <a:off x="12547111" y="170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98487</xdr:rowOff>
    </xdr:from>
    <xdr:to>
      <xdr:col>116</xdr:col>
      <xdr:colOff>63500</xdr:colOff>
      <xdr:row>39</xdr:row>
      <xdr:rowOff>98520</xdr:rowOff>
    </xdr:to>
    <xdr:cxnSp macro="">
      <xdr:nvCxnSpPr>
        <xdr:cNvPr id="740" name="直線コネクタ 739"/>
        <xdr:cNvCxnSpPr/>
      </xdr:nvCxnSpPr>
      <xdr:spPr>
        <a:xfrm flipV="1">
          <a:off x="21323300" y="678503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98520</xdr:rowOff>
    </xdr:from>
    <xdr:to>
      <xdr:col>111</xdr:col>
      <xdr:colOff>177800</xdr:colOff>
      <xdr:row>39</xdr:row>
      <xdr:rowOff>98536</xdr:rowOff>
    </xdr:to>
    <xdr:cxnSp macro="">
      <xdr:nvCxnSpPr>
        <xdr:cNvPr id="743" name="直線コネクタ 742"/>
        <xdr:cNvCxnSpPr/>
      </xdr:nvCxnSpPr>
      <xdr:spPr>
        <a:xfrm flipV="1">
          <a:off x="20434300" y="678507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98536</xdr:rowOff>
    </xdr:from>
    <xdr:to>
      <xdr:col>107</xdr:col>
      <xdr:colOff>50800</xdr:colOff>
      <xdr:row>39</xdr:row>
      <xdr:rowOff>98568</xdr:rowOff>
    </xdr:to>
    <xdr:cxnSp macro="">
      <xdr:nvCxnSpPr>
        <xdr:cNvPr id="746" name="直線コネクタ 745"/>
        <xdr:cNvCxnSpPr/>
      </xdr:nvCxnSpPr>
      <xdr:spPr>
        <a:xfrm flipV="1">
          <a:off x="19545300" y="678508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98568</xdr:rowOff>
    </xdr:from>
    <xdr:to>
      <xdr:col>102</xdr:col>
      <xdr:colOff>114300</xdr:colOff>
      <xdr:row>39</xdr:row>
      <xdr:rowOff>98666</xdr:rowOff>
    </xdr:to>
    <xdr:cxnSp macro="">
      <xdr:nvCxnSpPr>
        <xdr:cNvPr id="749" name="直線コネクタ 748"/>
        <xdr:cNvCxnSpPr/>
      </xdr:nvCxnSpPr>
      <xdr:spPr>
        <a:xfrm flipV="1">
          <a:off x="18656300" y="678511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47687</xdr:rowOff>
    </xdr:from>
    <xdr:to>
      <xdr:col>116</xdr:col>
      <xdr:colOff>114300</xdr:colOff>
      <xdr:row>39</xdr:row>
      <xdr:rowOff>149287</xdr:rowOff>
    </xdr:to>
    <xdr:sp macro="" textlink="">
      <xdr:nvSpPr>
        <xdr:cNvPr id="759" name="楕円 758"/>
        <xdr:cNvSpPr/>
      </xdr:nvSpPr>
      <xdr:spPr>
        <a:xfrm>
          <a:off x="221107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313932" cy="259045"/>
    <xdr:sp macro="" textlink="">
      <xdr:nvSpPr>
        <xdr:cNvPr id="760" name="投資及び出資金該当値テキスト"/>
        <xdr:cNvSpPr txBox="1"/>
      </xdr:nvSpPr>
      <xdr:spPr>
        <a:xfrm>
          <a:off x="22212300" y="6659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47720</xdr:rowOff>
    </xdr:from>
    <xdr:to>
      <xdr:col>112</xdr:col>
      <xdr:colOff>38100</xdr:colOff>
      <xdr:row>39</xdr:row>
      <xdr:rowOff>149320</xdr:rowOff>
    </xdr:to>
    <xdr:sp macro="" textlink="">
      <xdr:nvSpPr>
        <xdr:cNvPr id="761" name="楕円 760"/>
        <xdr:cNvSpPr/>
      </xdr:nvSpPr>
      <xdr:spPr>
        <a:xfrm>
          <a:off x="21272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140447</xdr:rowOff>
    </xdr:from>
    <xdr:ext cx="313932" cy="259045"/>
    <xdr:sp macro="" textlink="">
      <xdr:nvSpPr>
        <xdr:cNvPr id="762" name="テキスト ボックス 761"/>
        <xdr:cNvSpPr txBox="1"/>
      </xdr:nvSpPr>
      <xdr:spPr>
        <a:xfrm>
          <a:off x="21166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47736</xdr:rowOff>
    </xdr:from>
    <xdr:to>
      <xdr:col>107</xdr:col>
      <xdr:colOff>101600</xdr:colOff>
      <xdr:row>39</xdr:row>
      <xdr:rowOff>149336</xdr:rowOff>
    </xdr:to>
    <xdr:sp macro="" textlink="">
      <xdr:nvSpPr>
        <xdr:cNvPr id="763" name="楕円 762"/>
        <xdr:cNvSpPr/>
      </xdr:nvSpPr>
      <xdr:spPr>
        <a:xfrm>
          <a:off x="20383500" y="67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140463</xdr:rowOff>
    </xdr:from>
    <xdr:ext cx="313932" cy="259045"/>
    <xdr:sp macro="" textlink="">
      <xdr:nvSpPr>
        <xdr:cNvPr id="764" name="テキスト ボックス 763"/>
        <xdr:cNvSpPr txBox="1"/>
      </xdr:nvSpPr>
      <xdr:spPr>
        <a:xfrm>
          <a:off x="20277333" y="6827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47768</xdr:rowOff>
    </xdr:from>
    <xdr:to>
      <xdr:col>102</xdr:col>
      <xdr:colOff>165100</xdr:colOff>
      <xdr:row>39</xdr:row>
      <xdr:rowOff>149368</xdr:rowOff>
    </xdr:to>
    <xdr:sp macro="" textlink="">
      <xdr:nvSpPr>
        <xdr:cNvPr id="765" name="楕円 764"/>
        <xdr:cNvSpPr/>
      </xdr:nvSpPr>
      <xdr:spPr>
        <a:xfrm>
          <a:off x="19494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140495</xdr:rowOff>
    </xdr:from>
    <xdr:ext cx="313932" cy="259045"/>
    <xdr:sp macro="" textlink="">
      <xdr:nvSpPr>
        <xdr:cNvPr id="766" name="テキスト ボックス 765"/>
        <xdr:cNvSpPr txBox="1"/>
      </xdr:nvSpPr>
      <xdr:spPr>
        <a:xfrm>
          <a:off x="19388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47866</xdr:rowOff>
    </xdr:from>
    <xdr:to>
      <xdr:col>98</xdr:col>
      <xdr:colOff>38100</xdr:colOff>
      <xdr:row>39</xdr:row>
      <xdr:rowOff>149466</xdr:rowOff>
    </xdr:to>
    <xdr:sp macro="" textlink="">
      <xdr:nvSpPr>
        <xdr:cNvPr id="767" name="楕円 766"/>
        <xdr:cNvSpPr/>
      </xdr:nvSpPr>
      <xdr:spPr>
        <a:xfrm>
          <a:off x="18605500" y="67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140593</xdr:rowOff>
    </xdr:from>
    <xdr:ext cx="313932" cy="259045"/>
    <xdr:sp macro="" textlink="">
      <xdr:nvSpPr>
        <xdr:cNvPr id="768" name="テキスト ボックス 767"/>
        <xdr:cNvSpPr txBox="1"/>
      </xdr:nvSpPr>
      <xdr:spPr>
        <a:xfrm>
          <a:off x="18499333" y="6827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75898</xdr:rowOff>
    </xdr:from>
    <xdr:to>
      <xdr:col>116</xdr:col>
      <xdr:colOff>63500</xdr:colOff>
      <xdr:row>58</xdr:row>
      <xdr:rowOff>76401</xdr:rowOff>
    </xdr:to>
    <xdr:cxnSp macro="">
      <xdr:nvCxnSpPr>
        <xdr:cNvPr id="795" name="直線コネクタ 794"/>
        <xdr:cNvCxnSpPr/>
      </xdr:nvCxnSpPr>
      <xdr:spPr>
        <a:xfrm flipV="1">
          <a:off x="21323300" y="10019998"/>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62456</xdr:rowOff>
    </xdr:from>
    <xdr:to>
      <xdr:col>111</xdr:col>
      <xdr:colOff>177800</xdr:colOff>
      <xdr:row>58</xdr:row>
      <xdr:rowOff>76401</xdr:rowOff>
    </xdr:to>
    <xdr:cxnSp macro="">
      <xdr:nvCxnSpPr>
        <xdr:cNvPr id="798" name="直線コネクタ 797"/>
        <xdr:cNvCxnSpPr/>
      </xdr:nvCxnSpPr>
      <xdr:spPr>
        <a:xfrm>
          <a:off x="20434300" y="1000655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46271</xdr:rowOff>
    </xdr:from>
    <xdr:to>
      <xdr:col>107</xdr:col>
      <xdr:colOff>50800</xdr:colOff>
      <xdr:row>58</xdr:row>
      <xdr:rowOff>62456</xdr:rowOff>
    </xdr:to>
    <xdr:cxnSp macro="">
      <xdr:nvCxnSpPr>
        <xdr:cNvPr id="801" name="直線コネクタ 800"/>
        <xdr:cNvCxnSpPr/>
      </xdr:nvCxnSpPr>
      <xdr:spPr>
        <a:xfrm>
          <a:off x="19545300" y="999037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33744</xdr:rowOff>
    </xdr:from>
    <xdr:to>
      <xdr:col>102</xdr:col>
      <xdr:colOff>114300</xdr:colOff>
      <xdr:row>58</xdr:row>
      <xdr:rowOff>46271</xdr:rowOff>
    </xdr:to>
    <xdr:cxnSp macro="">
      <xdr:nvCxnSpPr>
        <xdr:cNvPr id="804" name="直線コネクタ 803"/>
        <xdr:cNvCxnSpPr/>
      </xdr:nvCxnSpPr>
      <xdr:spPr>
        <a:xfrm>
          <a:off x="18656300" y="9977844"/>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25098</xdr:rowOff>
    </xdr:from>
    <xdr:to>
      <xdr:col>116</xdr:col>
      <xdr:colOff>114300</xdr:colOff>
      <xdr:row>58</xdr:row>
      <xdr:rowOff>126698</xdr:rowOff>
    </xdr:to>
    <xdr:sp macro="" textlink="">
      <xdr:nvSpPr>
        <xdr:cNvPr id="814" name="楕円 813"/>
        <xdr:cNvSpPr/>
      </xdr:nvSpPr>
      <xdr:spPr>
        <a:xfrm>
          <a:off x="22110700" y="99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137736</xdr:rowOff>
    </xdr:from>
    <xdr:ext cx="469744" cy="259045"/>
    <xdr:sp macro="" textlink="">
      <xdr:nvSpPr>
        <xdr:cNvPr id="815" name="貸付金該当値テキスト"/>
        <xdr:cNvSpPr txBox="1"/>
      </xdr:nvSpPr>
      <xdr:spPr>
        <a:xfrm>
          <a:off x="22212300"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25601</xdr:rowOff>
    </xdr:from>
    <xdr:to>
      <xdr:col>112</xdr:col>
      <xdr:colOff>38100</xdr:colOff>
      <xdr:row>58</xdr:row>
      <xdr:rowOff>127201</xdr:rowOff>
    </xdr:to>
    <xdr:sp macro="" textlink="">
      <xdr:nvSpPr>
        <xdr:cNvPr id="816" name="楕円 815"/>
        <xdr:cNvSpPr/>
      </xdr:nvSpPr>
      <xdr:spPr>
        <a:xfrm>
          <a:off x="21272500" y="99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118328</xdr:rowOff>
    </xdr:from>
    <xdr:ext cx="469744" cy="259045"/>
    <xdr:sp macro="" textlink="">
      <xdr:nvSpPr>
        <xdr:cNvPr id="817" name="テキスト ボックス 816"/>
        <xdr:cNvSpPr txBox="1"/>
      </xdr:nvSpPr>
      <xdr:spPr>
        <a:xfrm>
          <a:off x="21088428" y="100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11656</xdr:rowOff>
    </xdr:from>
    <xdr:to>
      <xdr:col>107</xdr:col>
      <xdr:colOff>101600</xdr:colOff>
      <xdr:row>58</xdr:row>
      <xdr:rowOff>113256</xdr:rowOff>
    </xdr:to>
    <xdr:sp macro="" textlink="">
      <xdr:nvSpPr>
        <xdr:cNvPr id="818" name="楕円 817"/>
        <xdr:cNvSpPr/>
      </xdr:nvSpPr>
      <xdr:spPr>
        <a:xfrm>
          <a:off x="20383500" y="9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104383</xdr:rowOff>
    </xdr:from>
    <xdr:ext cx="469744" cy="259045"/>
    <xdr:sp macro="" textlink="">
      <xdr:nvSpPr>
        <xdr:cNvPr id="819" name="テキスト ボックス 818"/>
        <xdr:cNvSpPr txBox="1"/>
      </xdr:nvSpPr>
      <xdr:spPr>
        <a:xfrm>
          <a:off x="20199428" y="10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166921</xdr:rowOff>
    </xdr:from>
    <xdr:to>
      <xdr:col>102</xdr:col>
      <xdr:colOff>165100</xdr:colOff>
      <xdr:row>58</xdr:row>
      <xdr:rowOff>97071</xdr:rowOff>
    </xdr:to>
    <xdr:sp macro="" textlink="">
      <xdr:nvSpPr>
        <xdr:cNvPr id="820" name="楕円 819"/>
        <xdr:cNvSpPr/>
      </xdr:nvSpPr>
      <xdr:spPr>
        <a:xfrm>
          <a:off x="19494500" y="99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88198</xdr:rowOff>
    </xdr:from>
    <xdr:ext cx="469744" cy="259045"/>
    <xdr:sp macro="" textlink="">
      <xdr:nvSpPr>
        <xdr:cNvPr id="821" name="テキスト ボックス 820"/>
        <xdr:cNvSpPr txBox="1"/>
      </xdr:nvSpPr>
      <xdr:spPr>
        <a:xfrm>
          <a:off x="19310428" y="100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154394</xdr:rowOff>
    </xdr:from>
    <xdr:to>
      <xdr:col>98</xdr:col>
      <xdr:colOff>38100</xdr:colOff>
      <xdr:row>58</xdr:row>
      <xdr:rowOff>84544</xdr:rowOff>
    </xdr:to>
    <xdr:sp macro="" textlink="">
      <xdr:nvSpPr>
        <xdr:cNvPr id="822" name="楕円 821"/>
        <xdr:cNvSpPr/>
      </xdr:nvSpPr>
      <xdr:spPr>
        <a:xfrm>
          <a:off x="18605500" y="9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75671</xdr:rowOff>
    </xdr:from>
    <xdr:ext cx="469744" cy="259045"/>
    <xdr:sp macro="" textlink="">
      <xdr:nvSpPr>
        <xdr:cNvPr id="823" name="テキスト ボックス 822"/>
        <xdr:cNvSpPr txBox="1"/>
      </xdr:nvSpPr>
      <xdr:spPr>
        <a:xfrm>
          <a:off x="18421428" y="100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47498</xdr:rowOff>
    </xdr:from>
    <xdr:to>
      <xdr:col>116</xdr:col>
      <xdr:colOff>63500</xdr:colOff>
      <xdr:row>74</xdr:row>
      <xdr:rowOff>78880</xdr:rowOff>
    </xdr:to>
    <xdr:cxnSp macro="">
      <xdr:nvCxnSpPr>
        <xdr:cNvPr id="852" name="直線コネクタ 851"/>
        <xdr:cNvCxnSpPr/>
      </xdr:nvCxnSpPr>
      <xdr:spPr>
        <a:xfrm flipV="1">
          <a:off x="21323300" y="12734798"/>
          <a:ext cx="838200" cy="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34836</xdr:rowOff>
    </xdr:from>
    <xdr:to>
      <xdr:col>111</xdr:col>
      <xdr:colOff>177800</xdr:colOff>
      <xdr:row>74</xdr:row>
      <xdr:rowOff>78880</xdr:rowOff>
    </xdr:to>
    <xdr:cxnSp macro="">
      <xdr:nvCxnSpPr>
        <xdr:cNvPr id="855" name="直線コネクタ 854"/>
        <xdr:cNvCxnSpPr/>
      </xdr:nvCxnSpPr>
      <xdr:spPr>
        <a:xfrm>
          <a:off x="20434300" y="12722136"/>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34836</xdr:rowOff>
    </xdr:from>
    <xdr:to>
      <xdr:col>107</xdr:col>
      <xdr:colOff>50800</xdr:colOff>
      <xdr:row>74</xdr:row>
      <xdr:rowOff>63424</xdr:rowOff>
    </xdr:to>
    <xdr:cxnSp macro="">
      <xdr:nvCxnSpPr>
        <xdr:cNvPr id="858" name="直線コネクタ 857"/>
        <xdr:cNvCxnSpPr/>
      </xdr:nvCxnSpPr>
      <xdr:spPr>
        <a:xfrm flipV="1">
          <a:off x="19545300" y="12722136"/>
          <a:ext cx="889000" cy="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63424</xdr:rowOff>
    </xdr:from>
    <xdr:to>
      <xdr:col>102</xdr:col>
      <xdr:colOff>114300</xdr:colOff>
      <xdr:row>74</xdr:row>
      <xdr:rowOff>117361</xdr:rowOff>
    </xdr:to>
    <xdr:cxnSp macro="">
      <xdr:nvCxnSpPr>
        <xdr:cNvPr id="861" name="直線コネクタ 860"/>
        <xdr:cNvCxnSpPr/>
      </xdr:nvCxnSpPr>
      <xdr:spPr>
        <a:xfrm flipV="1">
          <a:off x="18656300" y="12750724"/>
          <a:ext cx="889000" cy="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168148</xdr:rowOff>
    </xdr:from>
    <xdr:to>
      <xdr:col>116</xdr:col>
      <xdr:colOff>114300</xdr:colOff>
      <xdr:row>74</xdr:row>
      <xdr:rowOff>98298</xdr:rowOff>
    </xdr:to>
    <xdr:sp macro="" textlink="">
      <xdr:nvSpPr>
        <xdr:cNvPr id="871" name="楕円 870"/>
        <xdr:cNvSpPr/>
      </xdr:nvSpPr>
      <xdr:spPr>
        <a:xfrm>
          <a:off x="22110700" y="126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146575</xdr:rowOff>
    </xdr:from>
    <xdr:ext cx="534377" cy="259045"/>
    <xdr:sp macro="" textlink="">
      <xdr:nvSpPr>
        <xdr:cNvPr id="872" name="繰出金該当値テキスト"/>
        <xdr:cNvSpPr txBox="1"/>
      </xdr:nvSpPr>
      <xdr:spPr>
        <a:xfrm>
          <a:off x="22212300" y="126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28080</xdr:rowOff>
    </xdr:from>
    <xdr:to>
      <xdr:col>112</xdr:col>
      <xdr:colOff>38100</xdr:colOff>
      <xdr:row>74</xdr:row>
      <xdr:rowOff>129680</xdr:rowOff>
    </xdr:to>
    <xdr:sp macro="" textlink="">
      <xdr:nvSpPr>
        <xdr:cNvPr id="873" name="楕円 872"/>
        <xdr:cNvSpPr/>
      </xdr:nvSpPr>
      <xdr:spPr>
        <a:xfrm>
          <a:off x="21272500" y="12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120807</xdr:rowOff>
    </xdr:from>
    <xdr:ext cx="534377" cy="259045"/>
    <xdr:sp macro="" textlink="">
      <xdr:nvSpPr>
        <xdr:cNvPr id="874" name="テキスト ボックス 873"/>
        <xdr:cNvSpPr txBox="1"/>
      </xdr:nvSpPr>
      <xdr:spPr>
        <a:xfrm>
          <a:off x="21056111" y="128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155486</xdr:rowOff>
    </xdr:from>
    <xdr:to>
      <xdr:col>107</xdr:col>
      <xdr:colOff>101600</xdr:colOff>
      <xdr:row>74</xdr:row>
      <xdr:rowOff>85636</xdr:rowOff>
    </xdr:to>
    <xdr:sp macro="" textlink="">
      <xdr:nvSpPr>
        <xdr:cNvPr id="875" name="楕円 874"/>
        <xdr:cNvSpPr/>
      </xdr:nvSpPr>
      <xdr:spPr>
        <a:xfrm>
          <a:off x="20383500" y="126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76763</xdr:rowOff>
    </xdr:from>
    <xdr:ext cx="534377" cy="259045"/>
    <xdr:sp macro="" textlink="">
      <xdr:nvSpPr>
        <xdr:cNvPr id="876" name="テキスト ボックス 875"/>
        <xdr:cNvSpPr txBox="1"/>
      </xdr:nvSpPr>
      <xdr:spPr>
        <a:xfrm>
          <a:off x="20167111" y="127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12624</xdr:rowOff>
    </xdr:from>
    <xdr:to>
      <xdr:col>102</xdr:col>
      <xdr:colOff>165100</xdr:colOff>
      <xdr:row>74</xdr:row>
      <xdr:rowOff>114224</xdr:rowOff>
    </xdr:to>
    <xdr:sp macro="" textlink="">
      <xdr:nvSpPr>
        <xdr:cNvPr id="877" name="楕円 876"/>
        <xdr:cNvSpPr/>
      </xdr:nvSpPr>
      <xdr:spPr>
        <a:xfrm>
          <a:off x="19494500" y="126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105351</xdr:rowOff>
    </xdr:from>
    <xdr:ext cx="534377" cy="259045"/>
    <xdr:sp macro="" textlink="">
      <xdr:nvSpPr>
        <xdr:cNvPr id="878" name="テキスト ボックス 877"/>
        <xdr:cNvSpPr txBox="1"/>
      </xdr:nvSpPr>
      <xdr:spPr>
        <a:xfrm>
          <a:off x="19278111" y="127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66561</xdr:rowOff>
    </xdr:from>
    <xdr:to>
      <xdr:col>98</xdr:col>
      <xdr:colOff>38100</xdr:colOff>
      <xdr:row>74</xdr:row>
      <xdr:rowOff>168161</xdr:rowOff>
    </xdr:to>
    <xdr:sp macro="" textlink="">
      <xdr:nvSpPr>
        <xdr:cNvPr id="879" name="楕円 878"/>
        <xdr:cNvSpPr/>
      </xdr:nvSpPr>
      <xdr:spPr>
        <a:xfrm>
          <a:off x="18605500" y="127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159288</xdr:rowOff>
    </xdr:from>
    <xdr:ext cx="534377" cy="259045"/>
    <xdr:sp macro="" textlink="">
      <xdr:nvSpPr>
        <xdr:cNvPr id="880" name="テキスト ボックス 879"/>
        <xdr:cNvSpPr txBox="1"/>
      </xdr:nvSpPr>
      <xdr:spPr>
        <a:xfrm>
          <a:off x="18389111" y="1284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813,384</a:t>
          </a:r>
          <a:r>
            <a:rPr kumimoji="1" lang="ja-JP" altLang="ja-JP" sz="1100">
              <a:solidFill>
                <a:schemeClr val="dk1"/>
              </a:solidFill>
              <a:effectLst/>
              <a:latin typeface="+mn-lt"/>
              <a:ea typeface="+mn-ea"/>
              <a:cs typeface="+mn-cs"/>
            </a:rPr>
            <a:t>円で、類似団体との比較で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人当たりコストが若干高くなっているのは</a:t>
          </a:r>
          <a:r>
            <a:rPr kumimoji="1" lang="ja-JP" altLang="en-US" sz="1100">
              <a:solidFill>
                <a:schemeClr val="dk1"/>
              </a:solidFill>
              <a:effectLst/>
              <a:latin typeface="+mn-lt"/>
              <a:ea typeface="+mn-ea"/>
              <a:cs typeface="+mn-cs"/>
            </a:rPr>
            <a:t>人件費の</a:t>
          </a:r>
          <a:r>
            <a:rPr kumimoji="1" lang="en-US" altLang="ja-JP" sz="1100">
              <a:solidFill>
                <a:schemeClr val="dk1"/>
              </a:solidFill>
              <a:effectLst/>
              <a:latin typeface="+mn-lt"/>
              <a:ea typeface="+mn-ea"/>
              <a:cs typeface="+mn-cs"/>
            </a:rPr>
            <a:t>102,033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物件費の</a:t>
          </a:r>
          <a:r>
            <a:rPr kumimoji="1" lang="en-US" altLang="ja-JP" sz="1100">
              <a:solidFill>
                <a:schemeClr val="dk1"/>
              </a:solidFill>
              <a:effectLst/>
              <a:latin typeface="+mn-lt"/>
              <a:ea typeface="+mn-ea"/>
              <a:cs typeface="+mn-cs"/>
            </a:rPr>
            <a:t>129,433</a:t>
          </a:r>
          <a:r>
            <a:rPr kumimoji="1" lang="ja-JP" altLang="ja-JP" sz="1100">
              <a:solidFill>
                <a:schemeClr val="dk1"/>
              </a:solidFill>
              <a:effectLst/>
              <a:latin typeface="+mn-lt"/>
              <a:ea typeface="+mn-ea"/>
              <a:cs typeface="+mn-cs"/>
            </a:rPr>
            <a:t>円、普通建設事業費の</a:t>
          </a:r>
          <a:r>
            <a:rPr kumimoji="1" lang="en-US" altLang="ja-JP" sz="1100">
              <a:solidFill>
                <a:schemeClr val="dk1"/>
              </a:solidFill>
              <a:effectLst/>
              <a:latin typeface="+mn-lt"/>
              <a:ea typeface="+mn-ea"/>
              <a:cs typeface="+mn-cs"/>
            </a:rPr>
            <a:t>201,421</a:t>
          </a:r>
          <a:r>
            <a:rPr kumimoji="1" lang="ja-JP" altLang="ja-JP" sz="1100">
              <a:solidFill>
                <a:schemeClr val="dk1"/>
              </a:solidFill>
              <a:effectLst/>
              <a:latin typeface="+mn-lt"/>
              <a:ea typeface="+mn-ea"/>
              <a:cs typeface="+mn-cs"/>
            </a:rPr>
            <a:t>円などとなっており、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年度は児童館長寿命化事業や防災行政無線デジタル化改修事業等、</a:t>
          </a:r>
          <a:r>
            <a:rPr kumimoji="1" lang="ja-JP" altLang="ja-JP" sz="1100">
              <a:solidFill>
                <a:schemeClr val="dk1"/>
              </a:solidFill>
              <a:effectLst/>
              <a:latin typeface="+mn-lt"/>
              <a:ea typeface="+mn-ea"/>
              <a:cs typeface="+mn-cs"/>
            </a:rPr>
            <a:t>公共施設の維持管理費や改修工事費等が増加していることなどから、１人当たりの額が増加しています。また、公債費については、起債元利償還額が概ね</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億円での推移となっており、１人当たりコストは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万円前後の状況となっています。引き続き計画的な事業の実施と、一般単独事業債を極力抑制し交付税措置のある起債の活用などにより、財政負担の平準化や健全な財政運営を進めます。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11,610
11,436
737.13
9,668,605
9,443,384
217,801
5,558,507
11,577,496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9072</xdr:rowOff>
    </xdr:from>
    <xdr:to>
      <xdr:col>24</xdr:col>
      <xdr:colOff>63500</xdr:colOff>
      <xdr:row>34</xdr:row>
      <xdr:rowOff>8092</xdr:rowOff>
    </xdr:to>
    <xdr:cxnSp macro="">
      <xdr:nvCxnSpPr>
        <xdr:cNvPr id="63" name="直線コネクタ 62"/>
        <xdr:cNvCxnSpPr/>
      </xdr:nvCxnSpPr>
      <xdr:spPr>
        <a:xfrm flipV="1">
          <a:off x="3797300" y="5666922"/>
          <a:ext cx="8382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2213</xdr:rowOff>
    </xdr:from>
    <xdr:to>
      <xdr:col>19</xdr:col>
      <xdr:colOff>177800</xdr:colOff>
      <xdr:row>34</xdr:row>
      <xdr:rowOff>8092</xdr:rowOff>
    </xdr:to>
    <xdr:cxnSp macro="">
      <xdr:nvCxnSpPr>
        <xdr:cNvPr id="66" name="直線コネクタ 65"/>
        <xdr:cNvCxnSpPr/>
      </xdr:nvCxnSpPr>
      <xdr:spPr>
        <a:xfrm>
          <a:off x="2908300" y="583151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70140</xdr:rowOff>
    </xdr:from>
    <xdr:to>
      <xdr:col>15</xdr:col>
      <xdr:colOff>50800</xdr:colOff>
      <xdr:row>34</xdr:row>
      <xdr:rowOff>2213</xdr:rowOff>
    </xdr:to>
    <xdr:cxnSp macro="">
      <xdr:nvCxnSpPr>
        <xdr:cNvPr id="69" name="直線コネクタ 68"/>
        <xdr:cNvCxnSpPr/>
      </xdr:nvCxnSpPr>
      <xdr:spPr>
        <a:xfrm>
          <a:off x="2019300" y="5727990"/>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70140</xdr:rowOff>
    </xdr:from>
    <xdr:to>
      <xdr:col>10</xdr:col>
      <xdr:colOff>114300</xdr:colOff>
      <xdr:row>34</xdr:row>
      <xdr:rowOff>67854</xdr:rowOff>
    </xdr:to>
    <xdr:cxnSp macro="">
      <xdr:nvCxnSpPr>
        <xdr:cNvPr id="72" name="直線コネクタ 71"/>
        <xdr:cNvCxnSpPr/>
      </xdr:nvCxnSpPr>
      <xdr:spPr>
        <a:xfrm flipV="1">
          <a:off x="1130300" y="572799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129722</xdr:rowOff>
    </xdr:from>
    <xdr:to>
      <xdr:col>24</xdr:col>
      <xdr:colOff>114300</xdr:colOff>
      <xdr:row>33</xdr:row>
      <xdr:rowOff>59872</xdr:rowOff>
    </xdr:to>
    <xdr:sp macro="" textlink="">
      <xdr:nvSpPr>
        <xdr:cNvPr id="82" name="楕円 81"/>
        <xdr:cNvSpPr/>
      </xdr:nvSpPr>
      <xdr:spPr>
        <a:xfrm>
          <a:off x="45847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152599</xdr:rowOff>
    </xdr:from>
    <xdr:ext cx="469744" cy="259045"/>
    <xdr:sp macro="" textlink="">
      <xdr:nvSpPr>
        <xdr:cNvPr id="83" name="議会費該当値テキスト"/>
        <xdr:cNvSpPr txBox="1"/>
      </xdr:nvSpPr>
      <xdr:spPr>
        <a:xfrm>
          <a:off x="4686300" y="546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128742</xdr:rowOff>
    </xdr:from>
    <xdr:to>
      <xdr:col>20</xdr:col>
      <xdr:colOff>38100</xdr:colOff>
      <xdr:row>34</xdr:row>
      <xdr:rowOff>58892</xdr:rowOff>
    </xdr:to>
    <xdr:sp macro="" textlink="">
      <xdr:nvSpPr>
        <xdr:cNvPr id="84" name="楕円 83"/>
        <xdr:cNvSpPr/>
      </xdr:nvSpPr>
      <xdr:spPr>
        <a:xfrm>
          <a:off x="3746500" y="5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75419</xdr:rowOff>
    </xdr:from>
    <xdr:ext cx="469744" cy="259045"/>
    <xdr:sp macro="" textlink="">
      <xdr:nvSpPr>
        <xdr:cNvPr id="85" name="テキスト ボックス 84"/>
        <xdr:cNvSpPr txBox="1"/>
      </xdr:nvSpPr>
      <xdr:spPr>
        <a:xfrm>
          <a:off x="3562428"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122863</xdr:rowOff>
    </xdr:from>
    <xdr:to>
      <xdr:col>15</xdr:col>
      <xdr:colOff>101600</xdr:colOff>
      <xdr:row>34</xdr:row>
      <xdr:rowOff>53013</xdr:rowOff>
    </xdr:to>
    <xdr:sp macro="" textlink="">
      <xdr:nvSpPr>
        <xdr:cNvPr id="86" name="楕円 85"/>
        <xdr:cNvSpPr/>
      </xdr:nvSpPr>
      <xdr:spPr>
        <a:xfrm>
          <a:off x="28575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69540</xdr:rowOff>
    </xdr:from>
    <xdr:ext cx="469744" cy="259045"/>
    <xdr:sp macro="" textlink="">
      <xdr:nvSpPr>
        <xdr:cNvPr id="87" name="テキスト ボックス 86"/>
        <xdr:cNvSpPr txBox="1"/>
      </xdr:nvSpPr>
      <xdr:spPr>
        <a:xfrm>
          <a:off x="2673428" y="55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19340</xdr:rowOff>
    </xdr:from>
    <xdr:to>
      <xdr:col>10</xdr:col>
      <xdr:colOff>165100</xdr:colOff>
      <xdr:row>33</xdr:row>
      <xdr:rowOff>120940</xdr:rowOff>
    </xdr:to>
    <xdr:sp macro="" textlink="">
      <xdr:nvSpPr>
        <xdr:cNvPr id="88" name="楕円 87"/>
        <xdr:cNvSpPr/>
      </xdr:nvSpPr>
      <xdr:spPr>
        <a:xfrm>
          <a:off x="1968500" y="5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137467</xdr:rowOff>
    </xdr:from>
    <xdr:ext cx="469744" cy="259045"/>
    <xdr:sp macro="" textlink="">
      <xdr:nvSpPr>
        <xdr:cNvPr id="89" name="テキスト ボックス 88"/>
        <xdr:cNvSpPr txBox="1"/>
      </xdr:nvSpPr>
      <xdr:spPr>
        <a:xfrm>
          <a:off x="1784428" y="54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17054</xdr:rowOff>
    </xdr:from>
    <xdr:to>
      <xdr:col>6</xdr:col>
      <xdr:colOff>38100</xdr:colOff>
      <xdr:row>34</xdr:row>
      <xdr:rowOff>118654</xdr:rowOff>
    </xdr:to>
    <xdr:sp macro="" textlink="">
      <xdr:nvSpPr>
        <xdr:cNvPr id="90" name="楕円 89"/>
        <xdr:cNvSpPr/>
      </xdr:nvSpPr>
      <xdr:spPr>
        <a:xfrm>
          <a:off x="10795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135181</xdr:rowOff>
    </xdr:from>
    <xdr:ext cx="469744" cy="259045"/>
    <xdr:sp macro="" textlink="">
      <xdr:nvSpPr>
        <xdr:cNvPr id="91" name="テキスト ボックス 90"/>
        <xdr:cNvSpPr txBox="1"/>
      </xdr:nvSpPr>
      <xdr:spPr>
        <a:xfrm>
          <a:off x="895428"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140581</xdr:rowOff>
    </xdr:from>
    <xdr:to>
      <xdr:col>24</xdr:col>
      <xdr:colOff>63500</xdr:colOff>
      <xdr:row>58</xdr:row>
      <xdr:rowOff>149618</xdr:rowOff>
    </xdr:to>
    <xdr:cxnSp macro="">
      <xdr:nvCxnSpPr>
        <xdr:cNvPr id="120" name="直線コネクタ 119"/>
        <xdr:cNvCxnSpPr/>
      </xdr:nvCxnSpPr>
      <xdr:spPr>
        <a:xfrm flipV="1">
          <a:off x="3797300" y="10084681"/>
          <a:ext cx="8382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145662</xdr:rowOff>
    </xdr:from>
    <xdr:to>
      <xdr:col>19</xdr:col>
      <xdr:colOff>177800</xdr:colOff>
      <xdr:row>58</xdr:row>
      <xdr:rowOff>149618</xdr:rowOff>
    </xdr:to>
    <xdr:cxnSp macro="">
      <xdr:nvCxnSpPr>
        <xdr:cNvPr id="123" name="直線コネクタ 122"/>
        <xdr:cNvCxnSpPr/>
      </xdr:nvCxnSpPr>
      <xdr:spPr>
        <a:xfrm>
          <a:off x="2908300" y="10089762"/>
          <a:ext cx="889000" cy="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145662</xdr:rowOff>
    </xdr:from>
    <xdr:to>
      <xdr:col>15</xdr:col>
      <xdr:colOff>50800</xdr:colOff>
      <xdr:row>58</xdr:row>
      <xdr:rowOff>155236</xdr:rowOff>
    </xdr:to>
    <xdr:cxnSp macro="">
      <xdr:nvCxnSpPr>
        <xdr:cNvPr id="126" name="直線コネクタ 125"/>
        <xdr:cNvCxnSpPr/>
      </xdr:nvCxnSpPr>
      <xdr:spPr>
        <a:xfrm flipV="1">
          <a:off x="2019300" y="10089762"/>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155236</xdr:rowOff>
    </xdr:from>
    <xdr:to>
      <xdr:col>10</xdr:col>
      <xdr:colOff>114300</xdr:colOff>
      <xdr:row>58</xdr:row>
      <xdr:rowOff>161022</xdr:rowOff>
    </xdr:to>
    <xdr:cxnSp macro="">
      <xdr:nvCxnSpPr>
        <xdr:cNvPr id="129" name="直線コネクタ 128"/>
        <xdr:cNvCxnSpPr/>
      </xdr:nvCxnSpPr>
      <xdr:spPr>
        <a:xfrm flipV="1">
          <a:off x="1130300" y="10099336"/>
          <a:ext cx="8890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89781</xdr:rowOff>
    </xdr:from>
    <xdr:to>
      <xdr:col>24</xdr:col>
      <xdr:colOff>114300</xdr:colOff>
      <xdr:row>59</xdr:row>
      <xdr:rowOff>19931</xdr:rowOff>
    </xdr:to>
    <xdr:sp macro="" textlink="">
      <xdr:nvSpPr>
        <xdr:cNvPr id="139" name="楕円 138"/>
        <xdr:cNvSpPr/>
      </xdr:nvSpPr>
      <xdr:spPr>
        <a:xfrm>
          <a:off x="4584700" y="100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98818</xdr:rowOff>
    </xdr:from>
    <xdr:to>
      <xdr:col>20</xdr:col>
      <xdr:colOff>38100</xdr:colOff>
      <xdr:row>59</xdr:row>
      <xdr:rowOff>28968</xdr:rowOff>
    </xdr:to>
    <xdr:sp macro="" textlink="">
      <xdr:nvSpPr>
        <xdr:cNvPr id="141" name="楕円 140"/>
        <xdr:cNvSpPr/>
      </xdr:nvSpPr>
      <xdr:spPr>
        <a:xfrm>
          <a:off x="3746500" y="100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20095</xdr:rowOff>
    </xdr:from>
    <xdr:ext cx="534377" cy="259045"/>
    <xdr:sp macro="" textlink="">
      <xdr:nvSpPr>
        <xdr:cNvPr id="142" name="テキスト ボックス 141"/>
        <xdr:cNvSpPr txBox="1"/>
      </xdr:nvSpPr>
      <xdr:spPr>
        <a:xfrm>
          <a:off x="3530111" y="101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94862</xdr:rowOff>
    </xdr:from>
    <xdr:to>
      <xdr:col>15</xdr:col>
      <xdr:colOff>101600</xdr:colOff>
      <xdr:row>59</xdr:row>
      <xdr:rowOff>25012</xdr:rowOff>
    </xdr:to>
    <xdr:sp macro="" textlink="">
      <xdr:nvSpPr>
        <xdr:cNvPr id="143" name="楕円 142"/>
        <xdr:cNvSpPr/>
      </xdr:nvSpPr>
      <xdr:spPr>
        <a:xfrm>
          <a:off x="2857500" y="100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16139</xdr:rowOff>
    </xdr:from>
    <xdr:ext cx="534377" cy="259045"/>
    <xdr:sp macro="" textlink="">
      <xdr:nvSpPr>
        <xdr:cNvPr id="144" name="テキスト ボックス 143"/>
        <xdr:cNvSpPr txBox="1"/>
      </xdr:nvSpPr>
      <xdr:spPr>
        <a:xfrm>
          <a:off x="2641111" y="101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104436</xdr:rowOff>
    </xdr:from>
    <xdr:to>
      <xdr:col>10</xdr:col>
      <xdr:colOff>165100</xdr:colOff>
      <xdr:row>59</xdr:row>
      <xdr:rowOff>34586</xdr:rowOff>
    </xdr:to>
    <xdr:sp macro="" textlink="">
      <xdr:nvSpPr>
        <xdr:cNvPr id="145" name="楕円 144"/>
        <xdr:cNvSpPr/>
      </xdr:nvSpPr>
      <xdr:spPr>
        <a:xfrm>
          <a:off x="1968500" y="100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25713</xdr:rowOff>
    </xdr:from>
    <xdr:ext cx="534377" cy="259045"/>
    <xdr:sp macro="" textlink="">
      <xdr:nvSpPr>
        <xdr:cNvPr id="146" name="テキスト ボックス 145"/>
        <xdr:cNvSpPr txBox="1"/>
      </xdr:nvSpPr>
      <xdr:spPr>
        <a:xfrm>
          <a:off x="1752111" y="1014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110222</xdr:rowOff>
    </xdr:from>
    <xdr:to>
      <xdr:col>6</xdr:col>
      <xdr:colOff>38100</xdr:colOff>
      <xdr:row>59</xdr:row>
      <xdr:rowOff>40372</xdr:rowOff>
    </xdr:to>
    <xdr:sp macro="" textlink="">
      <xdr:nvSpPr>
        <xdr:cNvPr id="147" name="楕円 146"/>
        <xdr:cNvSpPr/>
      </xdr:nvSpPr>
      <xdr:spPr>
        <a:xfrm>
          <a:off x="1079500" y="1005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31499</xdr:rowOff>
    </xdr:from>
    <xdr:ext cx="534377" cy="259045"/>
    <xdr:sp macro="" textlink="">
      <xdr:nvSpPr>
        <xdr:cNvPr id="148" name="テキスト ボックス 147"/>
        <xdr:cNvSpPr txBox="1"/>
      </xdr:nvSpPr>
      <xdr:spPr>
        <a:xfrm>
          <a:off x="863111" y="1014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9430</xdr:rowOff>
    </xdr:from>
    <xdr:to>
      <xdr:col>24</xdr:col>
      <xdr:colOff>63500</xdr:colOff>
      <xdr:row>76</xdr:row>
      <xdr:rowOff>29406</xdr:rowOff>
    </xdr:to>
    <xdr:cxnSp macro="">
      <xdr:nvCxnSpPr>
        <xdr:cNvPr id="180" name="直線コネクタ 179"/>
        <xdr:cNvCxnSpPr/>
      </xdr:nvCxnSpPr>
      <xdr:spPr>
        <a:xfrm>
          <a:off x="3797300" y="13039630"/>
          <a:ext cx="8382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98671</xdr:rowOff>
    </xdr:from>
    <xdr:to>
      <xdr:col>19</xdr:col>
      <xdr:colOff>177800</xdr:colOff>
      <xdr:row>76</xdr:row>
      <xdr:rowOff>9430</xdr:rowOff>
    </xdr:to>
    <xdr:cxnSp macro="">
      <xdr:nvCxnSpPr>
        <xdr:cNvPr id="183" name="直線コネクタ 182"/>
        <xdr:cNvCxnSpPr/>
      </xdr:nvCxnSpPr>
      <xdr:spPr>
        <a:xfrm>
          <a:off x="2908300" y="12957421"/>
          <a:ext cx="889000" cy="8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98671</xdr:rowOff>
    </xdr:from>
    <xdr:to>
      <xdr:col>15</xdr:col>
      <xdr:colOff>50800</xdr:colOff>
      <xdr:row>76</xdr:row>
      <xdr:rowOff>85511</xdr:rowOff>
    </xdr:to>
    <xdr:cxnSp macro="">
      <xdr:nvCxnSpPr>
        <xdr:cNvPr id="186" name="直線コネクタ 185"/>
        <xdr:cNvCxnSpPr/>
      </xdr:nvCxnSpPr>
      <xdr:spPr>
        <a:xfrm flipV="1">
          <a:off x="2019300" y="12957421"/>
          <a:ext cx="889000" cy="1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85511</xdr:rowOff>
    </xdr:from>
    <xdr:to>
      <xdr:col>10</xdr:col>
      <xdr:colOff>114300</xdr:colOff>
      <xdr:row>76</xdr:row>
      <xdr:rowOff>132505</xdr:rowOff>
    </xdr:to>
    <xdr:cxnSp macro="">
      <xdr:nvCxnSpPr>
        <xdr:cNvPr id="189" name="直線コネクタ 188"/>
        <xdr:cNvCxnSpPr/>
      </xdr:nvCxnSpPr>
      <xdr:spPr>
        <a:xfrm flipV="1">
          <a:off x="1130300" y="13115711"/>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150056</xdr:rowOff>
    </xdr:from>
    <xdr:to>
      <xdr:col>24</xdr:col>
      <xdr:colOff>114300</xdr:colOff>
      <xdr:row>76</xdr:row>
      <xdr:rowOff>80206</xdr:rowOff>
    </xdr:to>
    <xdr:sp macro="" textlink="">
      <xdr:nvSpPr>
        <xdr:cNvPr id="199" name="楕円 198"/>
        <xdr:cNvSpPr/>
      </xdr:nvSpPr>
      <xdr:spPr>
        <a:xfrm>
          <a:off x="4584700" y="130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128483</xdr:rowOff>
    </xdr:from>
    <xdr:ext cx="599010" cy="259045"/>
    <xdr:sp macro="" textlink="">
      <xdr:nvSpPr>
        <xdr:cNvPr id="200" name="民生費該当値テキスト"/>
        <xdr:cNvSpPr txBox="1"/>
      </xdr:nvSpPr>
      <xdr:spPr>
        <a:xfrm>
          <a:off x="4686300" y="1298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130080</xdr:rowOff>
    </xdr:from>
    <xdr:to>
      <xdr:col>20</xdr:col>
      <xdr:colOff>38100</xdr:colOff>
      <xdr:row>76</xdr:row>
      <xdr:rowOff>60230</xdr:rowOff>
    </xdr:to>
    <xdr:sp macro="" textlink="">
      <xdr:nvSpPr>
        <xdr:cNvPr id="201" name="楕円 200"/>
        <xdr:cNvSpPr/>
      </xdr:nvSpPr>
      <xdr:spPr>
        <a:xfrm>
          <a:off x="3746500" y="129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51357</xdr:rowOff>
    </xdr:from>
    <xdr:ext cx="599010" cy="259045"/>
    <xdr:sp macro="" textlink="">
      <xdr:nvSpPr>
        <xdr:cNvPr id="202" name="テキスト ボックス 201"/>
        <xdr:cNvSpPr txBox="1"/>
      </xdr:nvSpPr>
      <xdr:spPr>
        <a:xfrm>
          <a:off x="3497795" y="1308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47871</xdr:rowOff>
    </xdr:from>
    <xdr:to>
      <xdr:col>15</xdr:col>
      <xdr:colOff>101600</xdr:colOff>
      <xdr:row>75</xdr:row>
      <xdr:rowOff>149471</xdr:rowOff>
    </xdr:to>
    <xdr:sp macro="" textlink="">
      <xdr:nvSpPr>
        <xdr:cNvPr id="203" name="楕円 202"/>
        <xdr:cNvSpPr/>
      </xdr:nvSpPr>
      <xdr:spPr>
        <a:xfrm>
          <a:off x="2857500" y="129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140598</xdr:rowOff>
    </xdr:from>
    <xdr:ext cx="599010" cy="259045"/>
    <xdr:sp macro="" textlink="">
      <xdr:nvSpPr>
        <xdr:cNvPr id="204" name="テキスト ボックス 203"/>
        <xdr:cNvSpPr txBox="1"/>
      </xdr:nvSpPr>
      <xdr:spPr>
        <a:xfrm>
          <a:off x="2608795" y="1299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34711</xdr:rowOff>
    </xdr:from>
    <xdr:to>
      <xdr:col>10</xdr:col>
      <xdr:colOff>165100</xdr:colOff>
      <xdr:row>76</xdr:row>
      <xdr:rowOff>136311</xdr:rowOff>
    </xdr:to>
    <xdr:sp macro="" textlink="">
      <xdr:nvSpPr>
        <xdr:cNvPr id="205" name="楕円 204"/>
        <xdr:cNvSpPr/>
      </xdr:nvSpPr>
      <xdr:spPr>
        <a:xfrm>
          <a:off x="1968500" y="130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127438</xdr:rowOff>
    </xdr:from>
    <xdr:ext cx="599010" cy="259045"/>
    <xdr:sp macro="" textlink="">
      <xdr:nvSpPr>
        <xdr:cNvPr id="206" name="テキスト ボックス 205"/>
        <xdr:cNvSpPr txBox="1"/>
      </xdr:nvSpPr>
      <xdr:spPr>
        <a:xfrm>
          <a:off x="1719795" y="1315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81705</xdr:rowOff>
    </xdr:from>
    <xdr:to>
      <xdr:col>6</xdr:col>
      <xdr:colOff>38100</xdr:colOff>
      <xdr:row>77</xdr:row>
      <xdr:rowOff>11855</xdr:rowOff>
    </xdr:to>
    <xdr:sp macro="" textlink="">
      <xdr:nvSpPr>
        <xdr:cNvPr id="207" name="楕円 206"/>
        <xdr:cNvSpPr/>
      </xdr:nvSpPr>
      <xdr:spPr>
        <a:xfrm>
          <a:off x="1079500" y="131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2982</xdr:rowOff>
    </xdr:from>
    <xdr:ext cx="599010" cy="259045"/>
    <xdr:sp macro="" textlink="">
      <xdr:nvSpPr>
        <xdr:cNvPr id="208" name="テキスト ボックス 207"/>
        <xdr:cNvSpPr txBox="1"/>
      </xdr:nvSpPr>
      <xdr:spPr>
        <a:xfrm>
          <a:off x="830795" y="1320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94514</xdr:rowOff>
    </xdr:from>
    <xdr:to>
      <xdr:col>24</xdr:col>
      <xdr:colOff>63500</xdr:colOff>
      <xdr:row>92</xdr:row>
      <xdr:rowOff>130763</xdr:rowOff>
    </xdr:to>
    <xdr:cxnSp macro="">
      <xdr:nvCxnSpPr>
        <xdr:cNvPr id="239" name="直線コネクタ 238"/>
        <xdr:cNvCxnSpPr/>
      </xdr:nvCxnSpPr>
      <xdr:spPr>
        <a:xfrm flipV="1">
          <a:off x="3797300" y="15867914"/>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130763</xdr:rowOff>
    </xdr:from>
    <xdr:to>
      <xdr:col>19</xdr:col>
      <xdr:colOff>177800</xdr:colOff>
      <xdr:row>93</xdr:row>
      <xdr:rowOff>38267</xdr:rowOff>
    </xdr:to>
    <xdr:cxnSp macro="">
      <xdr:nvCxnSpPr>
        <xdr:cNvPr id="242" name="直線コネクタ 241"/>
        <xdr:cNvCxnSpPr/>
      </xdr:nvCxnSpPr>
      <xdr:spPr>
        <a:xfrm flipV="1">
          <a:off x="2908300" y="15904163"/>
          <a:ext cx="889000" cy="7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38267</xdr:rowOff>
    </xdr:from>
    <xdr:to>
      <xdr:col>15</xdr:col>
      <xdr:colOff>50800</xdr:colOff>
      <xdr:row>93</xdr:row>
      <xdr:rowOff>44233</xdr:rowOff>
    </xdr:to>
    <xdr:cxnSp macro="">
      <xdr:nvCxnSpPr>
        <xdr:cNvPr id="245" name="直線コネクタ 244"/>
        <xdr:cNvCxnSpPr/>
      </xdr:nvCxnSpPr>
      <xdr:spPr>
        <a:xfrm flipV="1">
          <a:off x="2019300" y="15983117"/>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18173</xdr:rowOff>
    </xdr:from>
    <xdr:to>
      <xdr:col>10</xdr:col>
      <xdr:colOff>114300</xdr:colOff>
      <xdr:row>93</xdr:row>
      <xdr:rowOff>44233</xdr:rowOff>
    </xdr:to>
    <xdr:cxnSp macro="">
      <xdr:nvCxnSpPr>
        <xdr:cNvPr id="248" name="直線コネクタ 247"/>
        <xdr:cNvCxnSpPr/>
      </xdr:nvCxnSpPr>
      <xdr:spPr>
        <a:xfrm>
          <a:off x="1130300" y="1596302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43714</xdr:rowOff>
    </xdr:from>
    <xdr:to>
      <xdr:col>24</xdr:col>
      <xdr:colOff>114300</xdr:colOff>
      <xdr:row>92</xdr:row>
      <xdr:rowOff>145314</xdr:rowOff>
    </xdr:to>
    <xdr:sp macro="" textlink="">
      <xdr:nvSpPr>
        <xdr:cNvPr id="258" name="楕円 257"/>
        <xdr:cNvSpPr/>
      </xdr:nvSpPr>
      <xdr:spPr>
        <a:xfrm>
          <a:off x="4584700" y="1581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66591</xdr:rowOff>
    </xdr:from>
    <xdr:ext cx="599010" cy="259045"/>
    <xdr:sp macro="" textlink="">
      <xdr:nvSpPr>
        <xdr:cNvPr id="259" name="衛生費該当値テキスト"/>
        <xdr:cNvSpPr txBox="1"/>
      </xdr:nvSpPr>
      <xdr:spPr>
        <a:xfrm>
          <a:off x="4686300" y="1566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79963</xdr:rowOff>
    </xdr:from>
    <xdr:to>
      <xdr:col>20</xdr:col>
      <xdr:colOff>38100</xdr:colOff>
      <xdr:row>93</xdr:row>
      <xdr:rowOff>10113</xdr:rowOff>
    </xdr:to>
    <xdr:sp macro="" textlink="">
      <xdr:nvSpPr>
        <xdr:cNvPr id="260" name="楕円 259"/>
        <xdr:cNvSpPr/>
      </xdr:nvSpPr>
      <xdr:spPr>
        <a:xfrm>
          <a:off x="3746500" y="158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26640</xdr:rowOff>
    </xdr:from>
    <xdr:ext cx="599010" cy="259045"/>
    <xdr:sp macro="" textlink="">
      <xdr:nvSpPr>
        <xdr:cNvPr id="261" name="テキスト ボックス 260"/>
        <xdr:cNvSpPr txBox="1"/>
      </xdr:nvSpPr>
      <xdr:spPr>
        <a:xfrm>
          <a:off x="3497795" y="1562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158917</xdr:rowOff>
    </xdr:from>
    <xdr:to>
      <xdr:col>15</xdr:col>
      <xdr:colOff>101600</xdr:colOff>
      <xdr:row>93</xdr:row>
      <xdr:rowOff>89067</xdr:rowOff>
    </xdr:to>
    <xdr:sp macro="" textlink="">
      <xdr:nvSpPr>
        <xdr:cNvPr id="262" name="楕円 261"/>
        <xdr:cNvSpPr/>
      </xdr:nvSpPr>
      <xdr:spPr>
        <a:xfrm>
          <a:off x="2857500" y="159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105594</xdr:rowOff>
    </xdr:from>
    <xdr:ext cx="599010" cy="259045"/>
    <xdr:sp macro="" textlink="">
      <xdr:nvSpPr>
        <xdr:cNvPr id="263" name="テキスト ボックス 262"/>
        <xdr:cNvSpPr txBox="1"/>
      </xdr:nvSpPr>
      <xdr:spPr>
        <a:xfrm>
          <a:off x="2608795" y="1570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164883</xdr:rowOff>
    </xdr:from>
    <xdr:to>
      <xdr:col>10</xdr:col>
      <xdr:colOff>165100</xdr:colOff>
      <xdr:row>93</xdr:row>
      <xdr:rowOff>95033</xdr:rowOff>
    </xdr:to>
    <xdr:sp macro="" textlink="">
      <xdr:nvSpPr>
        <xdr:cNvPr id="264" name="楕円 263"/>
        <xdr:cNvSpPr/>
      </xdr:nvSpPr>
      <xdr:spPr>
        <a:xfrm>
          <a:off x="1968500" y="159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111560</xdr:rowOff>
    </xdr:from>
    <xdr:ext cx="534377" cy="259045"/>
    <xdr:sp macro="" textlink="">
      <xdr:nvSpPr>
        <xdr:cNvPr id="265" name="テキスト ボックス 264"/>
        <xdr:cNvSpPr txBox="1"/>
      </xdr:nvSpPr>
      <xdr:spPr>
        <a:xfrm>
          <a:off x="1752111" y="157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138823</xdr:rowOff>
    </xdr:from>
    <xdr:to>
      <xdr:col>6</xdr:col>
      <xdr:colOff>38100</xdr:colOff>
      <xdr:row>93</xdr:row>
      <xdr:rowOff>68973</xdr:rowOff>
    </xdr:to>
    <xdr:sp macro="" textlink="">
      <xdr:nvSpPr>
        <xdr:cNvPr id="266" name="楕円 265"/>
        <xdr:cNvSpPr/>
      </xdr:nvSpPr>
      <xdr:spPr>
        <a:xfrm>
          <a:off x="1079500" y="15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85500</xdr:rowOff>
    </xdr:from>
    <xdr:ext cx="599010" cy="259045"/>
    <xdr:sp macro="" textlink="">
      <xdr:nvSpPr>
        <xdr:cNvPr id="267" name="テキスト ボックス 266"/>
        <xdr:cNvSpPr txBox="1"/>
      </xdr:nvSpPr>
      <xdr:spPr>
        <a:xfrm>
          <a:off x="830795" y="156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15929</xdr:rowOff>
    </xdr:from>
    <xdr:to>
      <xdr:col>55</xdr:col>
      <xdr:colOff>0</xdr:colOff>
      <xdr:row>39</xdr:row>
      <xdr:rowOff>18869</xdr:rowOff>
    </xdr:to>
    <xdr:cxnSp macro="">
      <xdr:nvCxnSpPr>
        <xdr:cNvPr id="298" name="直線コネクタ 297"/>
        <xdr:cNvCxnSpPr/>
      </xdr:nvCxnSpPr>
      <xdr:spPr>
        <a:xfrm flipV="1">
          <a:off x="9639300" y="6702479"/>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18869</xdr:rowOff>
    </xdr:from>
    <xdr:to>
      <xdr:col>50</xdr:col>
      <xdr:colOff>114300</xdr:colOff>
      <xdr:row>39</xdr:row>
      <xdr:rowOff>20501</xdr:rowOff>
    </xdr:to>
    <xdr:cxnSp macro="">
      <xdr:nvCxnSpPr>
        <xdr:cNvPr id="301" name="直線コネクタ 300"/>
        <xdr:cNvCxnSpPr/>
      </xdr:nvCxnSpPr>
      <xdr:spPr>
        <a:xfrm flipV="1">
          <a:off x="8750300" y="6705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20501</xdr:rowOff>
    </xdr:from>
    <xdr:to>
      <xdr:col>45</xdr:col>
      <xdr:colOff>177800</xdr:colOff>
      <xdr:row>39</xdr:row>
      <xdr:rowOff>20828</xdr:rowOff>
    </xdr:to>
    <xdr:cxnSp macro="">
      <xdr:nvCxnSpPr>
        <xdr:cNvPr id="304" name="直線コネクタ 303"/>
        <xdr:cNvCxnSpPr/>
      </xdr:nvCxnSpPr>
      <xdr:spPr>
        <a:xfrm flipV="1">
          <a:off x="7861300" y="670705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146558</xdr:rowOff>
    </xdr:from>
    <xdr:to>
      <xdr:col>41</xdr:col>
      <xdr:colOff>50800</xdr:colOff>
      <xdr:row>39</xdr:row>
      <xdr:rowOff>20828</xdr:rowOff>
    </xdr:to>
    <xdr:cxnSp macro="">
      <xdr:nvCxnSpPr>
        <xdr:cNvPr id="307" name="直線コネクタ 306"/>
        <xdr:cNvCxnSpPr/>
      </xdr:nvCxnSpPr>
      <xdr:spPr>
        <a:xfrm>
          <a:off x="6972300" y="6661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136579</xdr:rowOff>
    </xdr:from>
    <xdr:to>
      <xdr:col>55</xdr:col>
      <xdr:colOff>50800</xdr:colOff>
      <xdr:row>39</xdr:row>
      <xdr:rowOff>66729</xdr:rowOff>
    </xdr:to>
    <xdr:sp macro="" textlink="">
      <xdr:nvSpPr>
        <xdr:cNvPr id="317" name="楕円 316"/>
        <xdr:cNvSpPr/>
      </xdr:nvSpPr>
      <xdr:spPr>
        <a:xfrm>
          <a:off x="104267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51506</xdr:rowOff>
    </xdr:from>
    <xdr:ext cx="378565" cy="259045"/>
    <xdr:sp macro="" textlink="">
      <xdr:nvSpPr>
        <xdr:cNvPr id="318" name="労働費該当値テキスト"/>
        <xdr:cNvSpPr txBox="1"/>
      </xdr:nvSpPr>
      <xdr:spPr>
        <a:xfrm>
          <a:off x="10528300" y="656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139519</xdr:rowOff>
    </xdr:from>
    <xdr:to>
      <xdr:col>50</xdr:col>
      <xdr:colOff>165100</xdr:colOff>
      <xdr:row>39</xdr:row>
      <xdr:rowOff>69669</xdr:rowOff>
    </xdr:to>
    <xdr:sp macro="" textlink="">
      <xdr:nvSpPr>
        <xdr:cNvPr id="319" name="楕円 318"/>
        <xdr:cNvSpPr/>
      </xdr:nvSpPr>
      <xdr:spPr>
        <a:xfrm>
          <a:off x="9588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60796</xdr:rowOff>
    </xdr:from>
    <xdr:ext cx="378565" cy="259045"/>
    <xdr:sp macro="" textlink="">
      <xdr:nvSpPr>
        <xdr:cNvPr id="320" name="テキスト ボックス 319"/>
        <xdr:cNvSpPr txBox="1"/>
      </xdr:nvSpPr>
      <xdr:spPr>
        <a:xfrm>
          <a:off x="9450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141151</xdr:rowOff>
    </xdr:from>
    <xdr:to>
      <xdr:col>46</xdr:col>
      <xdr:colOff>38100</xdr:colOff>
      <xdr:row>39</xdr:row>
      <xdr:rowOff>71301</xdr:rowOff>
    </xdr:to>
    <xdr:sp macro="" textlink="">
      <xdr:nvSpPr>
        <xdr:cNvPr id="321" name="楕円 320"/>
        <xdr:cNvSpPr/>
      </xdr:nvSpPr>
      <xdr:spPr>
        <a:xfrm>
          <a:off x="8699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62428</xdr:rowOff>
    </xdr:from>
    <xdr:ext cx="378565" cy="259045"/>
    <xdr:sp macro="" textlink="">
      <xdr:nvSpPr>
        <xdr:cNvPr id="322" name="テキスト ボックス 321"/>
        <xdr:cNvSpPr txBox="1"/>
      </xdr:nvSpPr>
      <xdr:spPr>
        <a:xfrm>
          <a:off x="8561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141478</xdr:rowOff>
    </xdr:from>
    <xdr:to>
      <xdr:col>41</xdr:col>
      <xdr:colOff>101600</xdr:colOff>
      <xdr:row>39</xdr:row>
      <xdr:rowOff>71628</xdr:rowOff>
    </xdr:to>
    <xdr:sp macro="" textlink="">
      <xdr:nvSpPr>
        <xdr:cNvPr id="323" name="楕円 322"/>
        <xdr:cNvSpPr/>
      </xdr:nvSpPr>
      <xdr:spPr>
        <a:xfrm>
          <a:off x="781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62755</xdr:rowOff>
    </xdr:from>
    <xdr:ext cx="378565" cy="259045"/>
    <xdr:sp macro="" textlink="">
      <xdr:nvSpPr>
        <xdr:cNvPr id="324" name="テキスト ボックス 323"/>
        <xdr:cNvSpPr txBox="1"/>
      </xdr:nvSpPr>
      <xdr:spPr>
        <a:xfrm>
          <a:off x="7672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95758</xdr:rowOff>
    </xdr:from>
    <xdr:to>
      <xdr:col>36</xdr:col>
      <xdr:colOff>165100</xdr:colOff>
      <xdr:row>39</xdr:row>
      <xdr:rowOff>25908</xdr:rowOff>
    </xdr:to>
    <xdr:sp macro="" textlink="">
      <xdr:nvSpPr>
        <xdr:cNvPr id="325" name="楕円 324"/>
        <xdr:cNvSpPr/>
      </xdr:nvSpPr>
      <xdr:spPr>
        <a:xfrm>
          <a:off x="6921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17035</xdr:rowOff>
    </xdr:from>
    <xdr:ext cx="378565" cy="259045"/>
    <xdr:sp macro="" textlink="">
      <xdr:nvSpPr>
        <xdr:cNvPr id="326" name="テキスト ボックス 325"/>
        <xdr:cNvSpPr txBox="1"/>
      </xdr:nvSpPr>
      <xdr:spPr>
        <a:xfrm>
          <a:off x="6783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7172</xdr:rowOff>
    </xdr:from>
    <xdr:to>
      <xdr:col>55</xdr:col>
      <xdr:colOff>0</xdr:colOff>
      <xdr:row>56</xdr:row>
      <xdr:rowOff>143038</xdr:rowOff>
    </xdr:to>
    <xdr:cxnSp macro="">
      <xdr:nvCxnSpPr>
        <xdr:cNvPr id="353" name="直線コネクタ 352"/>
        <xdr:cNvCxnSpPr/>
      </xdr:nvCxnSpPr>
      <xdr:spPr>
        <a:xfrm flipV="1">
          <a:off x="9639300" y="9608372"/>
          <a:ext cx="838200" cy="13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143038</xdr:rowOff>
    </xdr:from>
    <xdr:to>
      <xdr:col>50</xdr:col>
      <xdr:colOff>114300</xdr:colOff>
      <xdr:row>57</xdr:row>
      <xdr:rowOff>31741</xdr:rowOff>
    </xdr:to>
    <xdr:cxnSp macro="">
      <xdr:nvCxnSpPr>
        <xdr:cNvPr id="356" name="直線コネクタ 355"/>
        <xdr:cNvCxnSpPr/>
      </xdr:nvCxnSpPr>
      <xdr:spPr>
        <a:xfrm flipV="1">
          <a:off x="8750300" y="9744238"/>
          <a:ext cx="889000" cy="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74741</xdr:rowOff>
    </xdr:from>
    <xdr:to>
      <xdr:col>45</xdr:col>
      <xdr:colOff>177800</xdr:colOff>
      <xdr:row>57</xdr:row>
      <xdr:rowOff>31741</xdr:rowOff>
    </xdr:to>
    <xdr:cxnSp macro="">
      <xdr:nvCxnSpPr>
        <xdr:cNvPr id="359" name="直線コネクタ 358"/>
        <xdr:cNvCxnSpPr/>
      </xdr:nvCxnSpPr>
      <xdr:spPr>
        <a:xfrm>
          <a:off x="7861300" y="9504491"/>
          <a:ext cx="889000" cy="29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74741</xdr:rowOff>
    </xdr:from>
    <xdr:to>
      <xdr:col>41</xdr:col>
      <xdr:colOff>50800</xdr:colOff>
      <xdr:row>57</xdr:row>
      <xdr:rowOff>134141</xdr:rowOff>
    </xdr:to>
    <xdr:cxnSp macro="">
      <xdr:nvCxnSpPr>
        <xdr:cNvPr id="362" name="直線コネクタ 361"/>
        <xdr:cNvCxnSpPr/>
      </xdr:nvCxnSpPr>
      <xdr:spPr>
        <a:xfrm flipV="1">
          <a:off x="6972300" y="9504491"/>
          <a:ext cx="889000" cy="40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127822</xdr:rowOff>
    </xdr:from>
    <xdr:to>
      <xdr:col>55</xdr:col>
      <xdr:colOff>50800</xdr:colOff>
      <xdr:row>56</xdr:row>
      <xdr:rowOff>57972</xdr:rowOff>
    </xdr:to>
    <xdr:sp macro="" textlink="">
      <xdr:nvSpPr>
        <xdr:cNvPr id="372" name="楕円 371"/>
        <xdr:cNvSpPr/>
      </xdr:nvSpPr>
      <xdr:spPr>
        <a:xfrm>
          <a:off x="10426700" y="95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150699</xdr:rowOff>
    </xdr:from>
    <xdr:ext cx="599010" cy="259045"/>
    <xdr:sp macro="" textlink="">
      <xdr:nvSpPr>
        <xdr:cNvPr id="373" name="農林水産業費該当値テキスト"/>
        <xdr:cNvSpPr txBox="1"/>
      </xdr:nvSpPr>
      <xdr:spPr>
        <a:xfrm>
          <a:off x="10528300" y="940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92238</xdr:rowOff>
    </xdr:from>
    <xdr:to>
      <xdr:col>50</xdr:col>
      <xdr:colOff>165100</xdr:colOff>
      <xdr:row>57</xdr:row>
      <xdr:rowOff>22388</xdr:rowOff>
    </xdr:to>
    <xdr:sp macro="" textlink="">
      <xdr:nvSpPr>
        <xdr:cNvPr id="374" name="楕円 373"/>
        <xdr:cNvSpPr/>
      </xdr:nvSpPr>
      <xdr:spPr>
        <a:xfrm>
          <a:off x="9588500" y="9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38915</xdr:rowOff>
    </xdr:from>
    <xdr:ext cx="534377" cy="259045"/>
    <xdr:sp macro="" textlink="">
      <xdr:nvSpPr>
        <xdr:cNvPr id="375" name="テキスト ボックス 374"/>
        <xdr:cNvSpPr txBox="1"/>
      </xdr:nvSpPr>
      <xdr:spPr>
        <a:xfrm>
          <a:off x="9372111" y="94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152391</xdr:rowOff>
    </xdr:from>
    <xdr:to>
      <xdr:col>46</xdr:col>
      <xdr:colOff>38100</xdr:colOff>
      <xdr:row>57</xdr:row>
      <xdr:rowOff>82541</xdr:rowOff>
    </xdr:to>
    <xdr:sp macro="" textlink="">
      <xdr:nvSpPr>
        <xdr:cNvPr id="376" name="楕円 375"/>
        <xdr:cNvSpPr/>
      </xdr:nvSpPr>
      <xdr:spPr>
        <a:xfrm>
          <a:off x="8699500" y="97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73668</xdr:rowOff>
    </xdr:from>
    <xdr:ext cx="534377" cy="259045"/>
    <xdr:sp macro="" textlink="">
      <xdr:nvSpPr>
        <xdr:cNvPr id="377" name="テキスト ボックス 376"/>
        <xdr:cNvSpPr txBox="1"/>
      </xdr:nvSpPr>
      <xdr:spPr>
        <a:xfrm>
          <a:off x="8483111" y="98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23941</xdr:rowOff>
    </xdr:from>
    <xdr:to>
      <xdr:col>41</xdr:col>
      <xdr:colOff>101600</xdr:colOff>
      <xdr:row>55</xdr:row>
      <xdr:rowOff>125541</xdr:rowOff>
    </xdr:to>
    <xdr:sp macro="" textlink="">
      <xdr:nvSpPr>
        <xdr:cNvPr id="378" name="楕円 377"/>
        <xdr:cNvSpPr/>
      </xdr:nvSpPr>
      <xdr:spPr>
        <a:xfrm>
          <a:off x="7810500" y="94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142068</xdr:rowOff>
    </xdr:from>
    <xdr:ext cx="599010" cy="259045"/>
    <xdr:sp macro="" textlink="">
      <xdr:nvSpPr>
        <xdr:cNvPr id="379" name="テキスト ボックス 378"/>
        <xdr:cNvSpPr txBox="1"/>
      </xdr:nvSpPr>
      <xdr:spPr>
        <a:xfrm>
          <a:off x="7561795" y="922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83341</xdr:rowOff>
    </xdr:from>
    <xdr:to>
      <xdr:col>36</xdr:col>
      <xdr:colOff>165100</xdr:colOff>
      <xdr:row>58</xdr:row>
      <xdr:rowOff>13491</xdr:rowOff>
    </xdr:to>
    <xdr:sp macro="" textlink="">
      <xdr:nvSpPr>
        <xdr:cNvPr id="380" name="楕円 379"/>
        <xdr:cNvSpPr/>
      </xdr:nvSpPr>
      <xdr:spPr>
        <a:xfrm>
          <a:off x="6921500" y="98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4618</xdr:rowOff>
    </xdr:from>
    <xdr:ext cx="534377" cy="259045"/>
    <xdr:sp macro="" textlink="">
      <xdr:nvSpPr>
        <xdr:cNvPr id="381" name="テキスト ボックス 380"/>
        <xdr:cNvSpPr txBox="1"/>
      </xdr:nvSpPr>
      <xdr:spPr>
        <a:xfrm>
          <a:off x="6705111" y="99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23538</xdr:rowOff>
    </xdr:from>
    <xdr:to>
      <xdr:col>55</xdr:col>
      <xdr:colOff>0</xdr:colOff>
      <xdr:row>77</xdr:row>
      <xdr:rowOff>81407</xdr:rowOff>
    </xdr:to>
    <xdr:cxnSp macro="">
      <xdr:nvCxnSpPr>
        <xdr:cNvPr id="412" name="直線コネクタ 411"/>
        <xdr:cNvCxnSpPr/>
      </xdr:nvCxnSpPr>
      <xdr:spPr>
        <a:xfrm>
          <a:off x="9639300" y="13225188"/>
          <a:ext cx="8382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23538</xdr:rowOff>
    </xdr:from>
    <xdr:to>
      <xdr:col>50</xdr:col>
      <xdr:colOff>114300</xdr:colOff>
      <xdr:row>77</xdr:row>
      <xdr:rowOff>108795</xdr:rowOff>
    </xdr:to>
    <xdr:cxnSp macro="">
      <xdr:nvCxnSpPr>
        <xdr:cNvPr id="415" name="直線コネクタ 414"/>
        <xdr:cNvCxnSpPr/>
      </xdr:nvCxnSpPr>
      <xdr:spPr>
        <a:xfrm flipV="1">
          <a:off x="8750300" y="13225188"/>
          <a:ext cx="889000" cy="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33396</xdr:rowOff>
    </xdr:from>
    <xdr:ext cx="534377" cy="259045"/>
    <xdr:sp macro="" textlink="">
      <xdr:nvSpPr>
        <xdr:cNvPr id="417" name="テキスト ボックス 416"/>
        <xdr:cNvSpPr txBox="1"/>
      </xdr:nvSpPr>
      <xdr:spPr>
        <a:xfrm>
          <a:off x="9372111" y="13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126082</xdr:rowOff>
    </xdr:from>
    <xdr:to>
      <xdr:col>45</xdr:col>
      <xdr:colOff>177800</xdr:colOff>
      <xdr:row>77</xdr:row>
      <xdr:rowOff>108795</xdr:rowOff>
    </xdr:to>
    <xdr:cxnSp macro="">
      <xdr:nvCxnSpPr>
        <xdr:cNvPr id="418" name="直線コネクタ 417"/>
        <xdr:cNvCxnSpPr/>
      </xdr:nvCxnSpPr>
      <xdr:spPr>
        <a:xfrm>
          <a:off x="7861300" y="13156282"/>
          <a:ext cx="889000" cy="1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86997</xdr:rowOff>
    </xdr:from>
    <xdr:ext cx="534377" cy="259045"/>
    <xdr:sp macro="" textlink="">
      <xdr:nvSpPr>
        <xdr:cNvPr id="420" name="テキスト ボックス 419"/>
        <xdr:cNvSpPr txBox="1"/>
      </xdr:nvSpPr>
      <xdr:spPr>
        <a:xfrm>
          <a:off x="8483111" y="134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126082</xdr:rowOff>
    </xdr:from>
    <xdr:to>
      <xdr:col>41</xdr:col>
      <xdr:colOff>50800</xdr:colOff>
      <xdr:row>77</xdr:row>
      <xdr:rowOff>81505</xdr:rowOff>
    </xdr:to>
    <xdr:cxnSp macro="">
      <xdr:nvCxnSpPr>
        <xdr:cNvPr id="421" name="直線コネクタ 420"/>
        <xdr:cNvCxnSpPr/>
      </xdr:nvCxnSpPr>
      <xdr:spPr>
        <a:xfrm flipV="1">
          <a:off x="6972300" y="13156282"/>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29118</xdr:rowOff>
    </xdr:from>
    <xdr:ext cx="534377" cy="259045"/>
    <xdr:sp macro="" textlink="">
      <xdr:nvSpPr>
        <xdr:cNvPr id="423" name="テキスト ボックス 422"/>
        <xdr:cNvSpPr txBox="1"/>
      </xdr:nvSpPr>
      <xdr:spPr>
        <a:xfrm>
          <a:off x="7594111" y="134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97666</xdr:rowOff>
    </xdr:from>
    <xdr:ext cx="534377" cy="259045"/>
    <xdr:sp macro="" textlink="">
      <xdr:nvSpPr>
        <xdr:cNvPr id="425" name="テキスト ボックス 424"/>
        <xdr:cNvSpPr txBox="1"/>
      </xdr:nvSpPr>
      <xdr:spPr>
        <a:xfrm>
          <a:off x="6705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30607</xdr:rowOff>
    </xdr:from>
    <xdr:to>
      <xdr:col>55</xdr:col>
      <xdr:colOff>50800</xdr:colOff>
      <xdr:row>77</xdr:row>
      <xdr:rowOff>132207</xdr:rowOff>
    </xdr:to>
    <xdr:sp macro="" textlink="">
      <xdr:nvSpPr>
        <xdr:cNvPr id="431" name="楕円 430"/>
        <xdr:cNvSpPr/>
      </xdr:nvSpPr>
      <xdr:spPr>
        <a:xfrm>
          <a:off x="104267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53484</xdr:rowOff>
    </xdr:from>
    <xdr:ext cx="534377" cy="259045"/>
    <xdr:sp macro="" textlink="">
      <xdr:nvSpPr>
        <xdr:cNvPr id="432" name="商工費該当値テキスト"/>
        <xdr:cNvSpPr txBox="1"/>
      </xdr:nvSpPr>
      <xdr:spPr>
        <a:xfrm>
          <a:off x="10528300" y="130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144188</xdr:rowOff>
    </xdr:from>
    <xdr:to>
      <xdr:col>50</xdr:col>
      <xdr:colOff>165100</xdr:colOff>
      <xdr:row>77</xdr:row>
      <xdr:rowOff>74338</xdr:rowOff>
    </xdr:to>
    <xdr:sp macro="" textlink="">
      <xdr:nvSpPr>
        <xdr:cNvPr id="433" name="楕円 432"/>
        <xdr:cNvSpPr/>
      </xdr:nvSpPr>
      <xdr:spPr>
        <a:xfrm>
          <a:off x="9588500" y="131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90866</xdr:rowOff>
    </xdr:from>
    <xdr:ext cx="534377" cy="259045"/>
    <xdr:sp macro="" textlink="">
      <xdr:nvSpPr>
        <xdr:cNvPr id="434" name="テキスト ボックス 433"/>
        <xdr:cNvSpPr txBox="1"/>
      </xdr:nvSpPr>
      <xdr:spPr>
        <a:xfrm>
          <a:off x="9372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57995</xdr:rowOff>
    </xdr:from>
    <xdr:to>
      <xdr:col>46</xdr:col>
      <xdr:colOff>38100</xdr:colOff>
      <xdr:row>77</xdr:row>
      <xdr:rowOff>159595</xdr:rowOff>
    </xdr:to>
    <xdr:sp macro="" textlink="">
      <xdr:nvSpPr>
        <xdr:cNvPr id="435" name="楕円 434"/>
        <xdr:cNvSpPr/>
      </xdr:nvSpPr>
      <xdr:spPr>
        <a:xfrm>
          <a:off x="8699500" y="13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4672</xdr:rowOff>
    </xdr:from>
    <xdr:ext cx="534377" cy="259045"/>
    <xdr:sp macro="" textlink="">
      <xdr:nvSpPr>
        <xdr:cNvPr id="436" name="テキスト ボックス 435"/>
        <xdr:cNvSpPr txBox="1"/>
      </xdr:nvSpPr>
      <xdr:spPr>
        <a:xfrm>
          <a:off x="8483111" y="130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75282</xdr:rowOff>
    </xdr:from>
    <xdr:to>
      <xdr:col>41</xdr:col>
      <xdr:colOff>101600</xdr:colOff>
      <xdr:row>77</xdr:row>
      <xdr:rowOff>5432</xdr:rowOff>
    </xdr:to>
    <xdr:sp macro="" textlink="">
      <xdr:nvSpPr>
        <xdr:cNvPr id="437" name="楕円 436"/>
        <xdr:cNvSpPr/>
      </xdr:nvSpPr>
      <xdr:spPr>
        <a:xfrm>
          <a:off x="7810500" y="13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21959</xdr:rowOff>
    </xdr:from>
    <xdr:ext cx="534377" cy="259045"/>
    <xdr:sp macro="" textlink="">
      <xdr:nvSpPr>
        <xdr:cNvPr id="438" name="テキスト ボックス 437"/>
        <xdr:cNvSpPr txBox="1"/>
      </xdr:nvSpPr>
      <xdr:spPr>
        <a:xfrm>
          <a:off x="7594111" y="1288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30705</xdr:rowOff>
    </xdr:from>
    <xdr:to>
      <xdr:col>36</xdr:col>
      <xdr:colOff>165100</xdr:colOff>
      <xdr:row>77</xdr:row>
      <xdr:rowOff>132305</xdr:rowOff>
    </xdr:to>
    <xdr:sp macro="" textlink="">
      <xdr:nvSpPr>
        <xdr:cNvPr id="439" name="楕円 438"/>
        <xdr:cNvSpPr/>
      </xdr:nvSpPr>
      <xdr:spPr>
        <a:xfrm>
          <a:off x="6921500" y="132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148832</xdr:rowOff>
    </xdr:from>
    <xdr:ext cx="534377" cy="259045"/>
    <xdr:sp macro="" textlink="">
      <xdr:nvSpPr>
        <xdr:cNvPr id="440" name="テキスト ボックス 439"/>
        <xdr:cNvSpPr txBox="1"/>
      </xdr:nvSpPr>
      <xdr:spPr>
        <a:xfrm>
          <a:off x="6705111" y="130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97382</xdr:rowOff>
    </xdr:from>
    <xdr:to>
      <xdr:col>55</xdr:col>
      <xdr:colOff>0</xdr:colOff>
      <xdr:row>97</xdr:row>
      <xdr:rowOff>98659</xdr:rowOff>
    </xdr:to>
    <xdr:cxnSp macro="">
      <xdr:nvCxnSpPr>
        <xdr:cNvPr id="467" name="直線コネクタ 466"/>
        <xdr:cNvCxnSpPr/>
      </xdr:nvCxnSpPr>
      <xdr:spPr>
        <a:xfrm flipV="1">
          <a:off x="9639300" y="16728032"/>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76851</xdr:rowOff>
    </xdr:from>
    <xdr:to>
      <xdr:col>50</xdr:col>
      <xdr:colOff>114300</xdr:colOff>
      <xdr:row>97</xdr:row>
      <xdr:rowOff>98659</xdr:rowOff>
    </xdr:to>
    <xdr:cxnSp macro="">
      <xdr:nvCxnSpPr>
        <xdr:cNvPr id="470" name="直線コネクタ 469"/>
        <xdr:cNvCxnSpPr/>
      </xdr:nvCxnSpPr>
      <xdr:spPr>
        <a:xfrm>
          <a:off x="8750300" y="16707501"/>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76851</xdr:rowOff>
    </xdr:from>
    <xdr:to>
      <xdr:col>45</xdr:col>
      <xdr:colOff>177800</xdr:colOff>
      <xdr:row>97</xdr:row>
      <xdr:rowOff>93061</xdr:rowOff>
    </xdr:to>
    <xdr:cxnSp macro="">
      <xdr:nvCxnSpPr>
        <xdr:cNvPr id="473" name="直線コネクタ 472"/>
        <xdr:cNvCxnSpPr/>
      </xdr:nvCxnSpPr>
      <xdr:spPr>
        <a:xfrm flipV="1">
          <a:off x="7861300" y="16707501"/>
          <a:ext cx="889000" cy="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5" name="テキスト ボックス 474"/>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73461</xdr:rowOff>
    </xdr:from>
    <xdr:to>
      <xdr:col>41</xdr:col>
      <xdr:colOff>50800</xdr:colOff>
      <xdr:row>97</xdr:row>
      <xdr:rowOff>93061</xdr:rowOff>
    </xdr:to>
    <xdr:cxnSp macro="">
      <xdr:nvCxnSpPr>
        <xdr:cNvPr id="476" name="直線コネクタ 475"/>
        <xdr:cNvCxnSpPr/>
      </xdr:nvCxnSpPr>
      <xdr:spPr>
        <a:xfrm>
          <a:off x="6972300" y="16704111"/>
          <a:ext cx="889000" cy="1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xdr:rowOff>
    </xdr:from>
    <xdr:ext cx="534377" cy="259045"/>
    <xdr:sp macro="" textlink="">
      <xdr:nvSpPr>
        <xdr:cNvPr id="480" name="テキスト ボックス 479"/>
        <xdr:cNvSpPr txBox="1"/>
      </xdr:nvSpPr>
      <xdr:spPr>
        <a:xfrm>
          <a:off x="6705111" y="168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46582</xdr:rowOff>
    </xdr:from>
    <xdr:to>
      <xdr:col>55</xdr:col>
      <xdr:colOff>50800</xdr:colOff>
      <xdr:row>97</xdr:row>
      <xdr:rowOff>148182</xdr:rowOff>
    </xdr:to>
    <xdr:sp macro="" textlink="">
      <xdr:nvSpPr>
        <xdr:cNvPr id="486" name="楕円 485"/>
        <xdr:cNvSpPr/>
      </xdr:nvSpPr>
      <xdr:spPr>
        <a:xfrm>
          <a:off x="10426700" y="166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69459</xdr:rowOff>
    </xdr:from>
    <xdr:ext cx="534377" cy="259045"/>
    <xdr:sp macro="" textlink="">
      <xdr:nvSpPr>
        <xdr:cNvPr id="487" name="土木費該当値テキスト"/>
        <xdr:cNvSpPr txBox="1"/>
      </xdr:nvSpPr>
      <xdr:spPr>
        <a:xfrm>
          <a:off x="10528300" y="165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47859</xdr:rowOff>
    </xdr:from>
    <xdr:to>
      <xdr:col>50</xdr:col>
      <xdr:colOff>165100</xdr:colOff>
      <xdr:row>97</xdr:row>
      <xdr:rowOff>149459</xdr:rowOff>
    </xdr:to>
    <xdr:sp macro="" textlink="">
      <xdr:nvSpPr>
        <xdr:cNvPr id="488" name="楕円 487"/>
        <xdr:cNvSpPr/>
      </xdr:nvSpPr>
      <xdr:spPr>
        <a:xfrm>
          <a:off x="9588500" y="166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165986</xdr:rowOff>
    </xdr:from>
    <xdr:ext cx="534377" cy="259045"/>
    <xdr:sp macro="" textlink="">
      <xdr:nvSpPr>
        <xdr:cNvPr id="489" name="テキスト ボックス 488"/>
        <xdr:cNvSpPr txBox="1"/>
      </xdr:nvSpPr>
      <xdr:spPr>
        <a:xfrm>
          <a:off x="9372111" y="164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26051</xdr:rowOff>
    </xdr:from>
    <xdr:to>
      <xdr:col>46</xdr:col>
      <xdr:colOff>38100</xdr:colOff>
      <xdr:row>97</xdr:row>
      <xdr:rowOff>127651</xdr:rowOff>
    </xdr:to>
    <xdr:sp macro="" textlink="">
      <xdr:nvSpPr>
        <xdr:cNvPr id="490" name="楕円 489"/>
        <xdr:cNvSpPr/>
      </xdr:nvSpPr>
      <xdr:spPr>
        <a:xfrm>
          <a:off x="8699500" y="166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144178</xdr:rowOff>
    </xdr:from>
    <xdr:ext cx="599010" cy="259045"/>
    <xdr:sp macro="" textlink="">
      <xdr:nvSpPr>
        <xdr:cNvPr id="491" name="テキスト ボックス 490"/>
        <xdr:cNvSpPr txBox="1"/>
      </xdr:nvSpPr>
      <xdr:spPr>
        <a:xfrm>
          <a:off x="8450795" y="1643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42261</xdr:rowOff>
    </xdr:from>
    <xdr:to>
      <xdr:col>41</xdr:col>
      <xdr:colOff>101600</xdr:colOff>
      <xdr:row>97</xdr:row>
      <xdr:rowOff>143861</xdr:rowOff>
    </xdr:to>
    <xdr:sp macro="" textlink="">
      <xdr:nvSpPr>
        <xdr:cNvPr id="492" name="楕円 491"/>
        <xdr:cNvSpPr/>
      </xdr:nvSpPr>
      <xdr:spPr>
        <a:xfrm>
          <a:off x="7810500" y="166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160388</xdr:rowOff>
    </xdr:from>
    <xdr:ext cx="534377" cy="259045"/>
    <xdr:sp macro="" textlink="">
      <xdr:nvSpPr>
        <xdr:cNvPr id="493" name="テキスト ボックス 492"/>
        <xdr:cNvSpPr txBox="1"/>
      </xdr:nvSpPr>
      <xdr:spPr>
        <a:xfrm>
          <a:off x="7594111" y="164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22661</xdr:rowOff>
    </xdr:from>
    <xdr:to>
      <xdr:col>36</xdr:col>
      <xdr:colOff>165100</xdr:colOff>
      <xdr:row>97</xdr:row>
      <xdr:rowOff>124261</xdr:rowOff>
    </xdr:to>
    <xdr:sp macro="" textlink="">
      <xdr:nvSpPr>
        <xdr:cNvPr id="494" name="楕円 493"/>
        <xdr:cNvSpPr/>
      </xdr:nvSpPr>
      <xdr:spPr>
        <a:xfrm>
          <a:off x="6921500" y="1665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140788</xdr:rowOff>
    </xdr:from>
    <xdr:ext cx="599010" cy="259045"/>
    <xdr:sp macro="" textlink="">
      <xdr:nvSpPr>
        <xdr:cNvPr id="495" name="テキスト ボックス 494"/>
        <xdr:cNvSpPr txBox="1"/>
      </xdr:nvSpPr>
      <xdr:spPr>
        <a:xfrm>
          <a:off x="6672795" y="1642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3111</xdr:rowOff>
    </xdr:from>
    <xdr:to>
      <xdr:col>85</xdr:col>
      <xdr:colOff>127000</xdr:colOff>
      <xdr:row>38</xdr:row>
      <xdr:rowOff>53469</xdr:rowOff>
    </xdr:to>
    <xdr:cxnSp macro="">
      <xdr:nvCxnSpPr>
        <xdr:cNvPr id="527" name="直線コネクタ 526"/>
        <xdr:cNvCxnSpPr/>
      </xdr:nvCxnSpPr>
      <xdr:spPr>
        <a:xfrm flipV="1">
          <a:off x="15481300" y="6518211"/>
          <a:ext cx="8382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36797</xdr:rowOff>
    </xdr:from>
    <xdr:to>
      <xdr:col>81</xdr:col>
      <xdr:colOff>50800</xdr:colOff>
      <xdr:row>38</xdr:row>
      <xdr:rowOff>53469</xdr:rowOff>
    </xdr:to>
    <xdr:cxnSp macro="">
      <xdr:nvCxnSpPr>
        <xdr:cNvPr id="530" name="直線コネクタ 529"/>
        <xdr:cNvCxnSpPr/>
      </xdr:nvCxnSpPr>
      <xdr:spPr>
        <a:xfrm>
          <a:off x="14592300" y="6551897"/>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36797</xdr:rowOff>
    </xdr:from>
    <xdr:to>
      <xdr:col>76</xdr:col>
      <xdr:colOff>114300</xdr:colOff>
      <xdr:row>38</xdr:row>
      <xdr:rowOff>47085</xdr:rowOff>
    </xdr:to>
    <xdr:cxnSp macro="">
      <xdr:nvCxnSpPr>
        <xdr:cNvPr id="533" name="直線コネクタ 532"/>
        <xdr:cNvCxnSpPr/>
      </xdr:nvCxnSpPr>
      <xdr:spPr>
        <a:xfrm flipV="1">
          <a:off x="13703300" y="655189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8092</xdr:rowOff>
    </xdr:from>
    <xdr:to>
      <xdr:col>71</xdr:col>
      <xdr:colOff>177800</xdr:colOff>
      <xdr:row>38</xdr:row>
      <xdr:rowOff>47085</xdr:rowOff>
    </xdr:to>
    <xdr:cxnSp macro="">
      <xdr:nvCxnSpPr>
        <xdr:cNvPr id="536" name="直線コネクタ 535"/>
        <xdr:cNvCxnSpPr/>
      </xdr:nvCxnSpPr>
      <xdr:spPr>
        <a:xfrm>
          <a:off x="12814300" y="6523192"/>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40" name="テキスト ボックス 539"/>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123761</xdr:rowOff>
    </xdr:from>
    <xdr:to>
      <xdr:col>85</xdr:col>
      <xdr:colOff>177800</xdr:colOff>
      <xdr:row>38</xdr:row>
      <xdr:rowOff>53911</xdr:rowOff>
    </xdr:to>
    <xdr:sp macro="" textlink="">
      <xdr:nvSpPr>
        <xdr:cNvPr id="546" name="楕円 545"/>
        <xdr:cNvSpPr/>
      </xdr:nvSpPr>
      <xdr:spPr>
        <a:xfrm>
          <a:off x="16268700" y="6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102188</xdr:rowOff>
    </xdr:from>
    <xdr:ext cx="534377" cy="259045"/>
    <xdr:sp macro="" textlink="">
      <xdr:nvSpPr>
        <xdr:cNvPr id="547" name="消防費該当値テキスト"/>
        <xdr:cNvSpPr txBox="1"/>
      </xdr:nvSpPr>
      <xdr:spPr>
        <a:xfrm>
          <a:off x="16370300"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2669</xdr:rowOff>
    </xdr:from>
    <xdr:to>
      <xdr:col>81</xdr:col>
      <xdr:colOff>101600</xdr:colOff>
      <xdr:row>38</xdr:row>
      <xdr:rowOff>104269</xdr:rowOff>
    </xdr:to>
    <xdr:sp macro="" textlink="">
      <xdr:nvSpPr>
        <xdr:cNvPr id="548" name="楕円 547"/>
        <xdr:cNvSpPr/>
      </xdr:nvSpPr>
      <xdr:spPr>
        <a:xfrm>
          <a:off x="15430500" y="65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95396</xdr:rowOff>
    </xdr:from>
    <xdr:ext cx="534377" cy="259045"/>
    <xdr:sp macro="" textlink="">
      <xdr:nvSpPr>
        <xdr:cNvPr id="549" name="テキスト ボックス 548"/>
        <xdr:cNvSpPr txBox="1"/>
      </xdr:nvSpPr>
      <xdr:spPr>
        <a:xfrm>
          <a:off x="15214111" y="661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157447</xdr:rowOff>
    </xdr:from>
    <xdr:to>
      <xdr:col>76</xdr:col>
      <xdr:colOff>165100</xdr:colOff>
      <xdr:row>38</xdr:row>
      <xdr:rowOff>87598</xdr:rowOff>
    </xdr:to>
    <xdr:sp macro="" textlink="">
      <xdr:nvSpPr>
        <xdr:cNvPr id="550" name="楕円 549"/>
        <xdr:cNvSpPr/>
      </xdr:nvSpPr>
      <xdr:spPr>
        <a:xfrm>
          <a:off x="14541500" y="6501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78724</xdr:rowOff>
    </xdr:from>
    <xdr:ext cx="534377" cy="259045"/>
    <xdr:sp macro="" textlink="">
      <xdr:nvSpPr>
        <xdr:cNvPr id="551" name="テキスト ボックス 550"/>
        <xdr:cNvSpPr txBox="1"/>
      </xdr:nvSpPr>
      <xdr:spPr>
        <a:xfrm>
          <a:off x="14325111" y="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167735</xdr:rowOff>
    </xdr:from>
    <xdr:to>
      <xdr:col>72</xdr:col>
      <xdr:colOff>38100</xdr:colOff>
      <xdr:row>38</xdr:row>
      <xdr:rowOff>97885</xdr:rowOff>
    </xdr:to>
    <xdr:sp macro="" textlink="">
      <xdr:nvSpPr>
        <xdr:cNvPr id="552" name="楕円 551"/>
        <xdr:cNvSpPr/>
      </xdr:nvSpPr>
      <xdr:spPr>
        <a:xfrm>
          <a:off x="13652500" y="65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114411</xdr:rowOff>
    </xdr:from>
    <xdr:ext cx="534377" cy="259045"/>
    <xdr:sp macro="" textlink="">
      <xdr:nvSpPr>
        <xdr:cNvPr id="553" name="テキスト ボックス 552"/>
        <xdr:cNvSpPr txBox="1"/>
      </xdr:nvSpPr>
      <xdr:spPr>
        <a:xfrm>
          <a:off x="13436111" y="62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128742</xdr:rowOff>
    </xdr:from>
    <xdr:to>
      <xdr:col>67</xdr:col>
      <xdr:colOff>101600</xdr:colOff>
      <xdr:row>38</xdr:row>
      <xdr:rowOff>58892</xdr:rowOff>
    </xdr:to>
    <xdr:sp macro="" textlink="">
      <xdr:nvSpPr>
        <xdr:cNvPr id="554" name="楕円 553"/>
        <xdr:cNvSpPr/>
      </xdr:nvSpPr>
      <xdr:spPr>
        <a:xfrm>
          <a:off x="12763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75419</xdr:rowOff>
    </xdr:from>
    <xdr:ext cx="534377" cy="259045"/>
    <xdr:sp macro="" textlink="">
      <xdr:nvSpPr>
        <xdr:cNvPr id="555" name="テキスト ボックス 554"/>
        <xdr:cNvSpPr txBox="1"/>
      </xdr:nvSpPr>
      <xdr:spPr>
        <a:xfrm>
          <a:off x="12547111" y="62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121086</xdr:rowOff>
    </xdr:from>
    <xdr:to>
      <xdr:col>85</xdr:col>
      <xdr:colOff>127000</xdr:colOff>
      <xdr:row>56</xdr:row>
      <xdr:rowOff>1419</xdr:rowOff>
    </xdr:to>
    <xdr:cxnSp macro="">
      <xdr:nvCxnSpPr>
        <xdr:cNvPr id="587" name="直線コネクタ 586"/>
        <xdr:cNvCxnSpPr/>
      </xdr:nvCxnSpPr>
      <xdr:spPr>
        <a:xfrm flipV="1">
          <a:off x="15481300" y="9550836"/>
          <a:ext cx="838200" cy="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1419</xdr:rowOff>
    </xdr:from>
    <xdr:to>
      <xdr:col>81</xdr:col>
      <xdr:colOff>50800</xdr:colOff>
      <xdr:row>56</xdr:row>
      <xdr:rowOff>108393</xdr:rowOff>
    </xdr:to>
    <xdr:cxnSp macro="">
      <xdr:nvCxnSpPr>
        <xdr:cNvPr id="590" name="直線コネクタ 589"/>
        <xdr:cNvCxnSpPr/>
      </xdr:nvCxnSpPr>
      <xdr:spPr>
        <a:xfrm flipV="1">
          <a:off x="14592300" y="9602619"/>
          <a:ext cx="889000" cy="10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108393</xdr:rowOff>
    </xdr:from>
    <xdr:to>
      <xdr:col>76</xdr:col>
      <xdr:colOff>114300</xdr:colOff>
      <xdr:row>56</xdr:row>
      <xdr:rowOff>146155</xdr:rowOff>
    </xdr:to>
    <xdr:cxnSp macro="">
      <xdr:nvCxnSpPr>
        <xdr:cNvPr id="593" name="直線コネクタ 592"/>
        <xdr:cNvCxnSpPr/>
      </xdr:nvCxnSpPr>
      <xdr:spPr>
        <a:xfrm flipV="1">
          <a:off x="13703300" y="9709593"/>
          <a:ext cx="889000" cy="3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110330</xdr:rowOff>
    </xdr:from>
    <xdr:to>
      <xdr:col>71</xdr:col>
      <xdr:colOff>177800</xdr:colOff>
      <xdr:row>56</xdr:row>
      <xdr:rowOff>146155</xdr:rowOff>
    </xdr:to>
    <xdr:cxnSp macro="">
      <xdr:nvCxnSpPr>
        <xdr:cNvPr id="596" name="直線コネクタ 595"/>
        <xdr:cNvCxnSpPr/>
      </xdr:nvCxnSpPr>
      <xdr:spPr>
        <a:xfrm>
          <a:off x="12814300" y="9197180"/>
          <a:ext cx="889000" cy="5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31949</xdr:rowOff>
    </xdr:from>
    <xdr:ext cx="534377" cy="259045"/>
    <xdr:sp macro="" textlink="">
      <xdr:nvSpPr>
        <xdr:cNvPr id="600" name="テキスト ボックス 599"/>
        <xdr:cNvSpPr txBox="1"/>
      </xdr:nvSpPr>
      <xdr:spPr>
        <a:xfrm>
          <a:off x="12547111" y="98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70286</xdr:rowOff>
    </xdr:from>
    <xdr:to>
      <xdr:col>85</xdr:col>
      <xdr:colOff>177800</xdr:colOff>
      <xdr:row>56</xdr:row>
      <xdr:rowOff>436</xdr:rowOff>
    </xdr:to>
    <xdr:sp macro="" textlink="">
      <xdr:nvSpPr>
        <xdr:cNvPr id="606" name="楕円 605"/>
        <xdr:cNvSpPr/>
      </xdr:nvSpPr>
      <xdr:spPr>
        <a:xfrm>
          <a:off x="16268700" y="95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93163</xdr:rowOff>
    </xdr:from>
    <xdr:ext cx="534377" cy="259045"/>
    <xdr:sp macro="" textlink="">
      <xdr:nvSpPr>
        <xdr:cNvPr id="607" name="教育費該当値テキスト"/>
        <xdr:cNvSpPr txBox="1"/>
      </xdr:nvSpPr>
      <xdr:spPr>
        <a:xfrm>
          <a:off x="16370300" y="935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122069</xdr:rowOff>
    </xdr:from>
    <xdr:to>
      <xdr:col>81</xdr:col>
      <xdr:colOff>101600</xdr:colOff>
      <xdr:row>56</xdr:row>
      <xdr:rowOff>52219</xdr:rowOff>
    </xdr:to>
    <xdr:sp macro="" textlink="">
      <xdr:nvSpPr>
        <xdr:cNvPr id="608" name="楕円 607"/>
        <xdr:cNvSpPr/>
      </xdr:nvSpPr>
      <xdr:spPr>
        <a:xfrm>
          <a:off x="15430500" y="95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68746</xdr:rowOff>
    </xdr:from>
    <xdr:ext cx="534377" cy="259045"/>
    <xdr:sp macro="" textlink="">
      <xdr:nvSpPr>
        <xdr:cNvPr id="609" name="テキスト ボックス 608"/>
        <xdr:cNvSpPr txBox="1"/>
      </xdr:nvSpPr>
      <xdr:spPr>
        <a:xfrm>
          <a:off x="15214111" y="93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57593</xdr:rowOff>
    </xdr:from>
    <xdr:to>
      <xdr:col>76</xdr:col>
      <xdr:colOff>165100</xdr:colOff>
      <xdr:row>56</xdr:row>
      <xdr:rowOff>159193</xdr:rowOff>
    </xdr:to>
    <xdr:sp macro="" textlink="">
      <xdr:nvSpPr>
        <xdr:cNvPr id="610" name="楕円 609"/>
        <xdr:cNvSpPr/>
      </xdr:nvSpPr>
      <xdr:spPr>
        <a:xfrm>
          <a:off x="14541500" y="96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4270</xdr:rowOff>
    </xdr:from>
    <xdr:ext cx="534377" cy="259045"/>
    <xdr:sp macro="" textlink="">
      <xdr:nvSpPr>
        <xdr:cNvPr id="611" name="テキスト ボックス 610"/>
        <xdr:cNvSpPr txBox="1"/>
      </xdr:nvSpPr>
      <xdr:spPr>
        <a:xfrm>
          <a:off x="14325111" y="94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95355</xdr:rowOff>
    </xdr:from>
    <xdr:to>
      <xdr:col>72</xdr:col>
      <xdr:colOff>38100</xdr:colOff>
      <xdr:row>57</xdr:row>
      <xdr:rowOff>25505</xdr:rowOff>
    </xdr:to>
    <xdr:sp macro="" textlink="">
      <xdr:nvSpPr>
        <xdr:cNvPr id="612" name="楕円 611"/>
        <xdr:cNvSpPr/>
      </xdr:nvSpPr>
      <xdr:spPr>
        <a:xfrm>
          <a:off x="13652500" y="96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42032</xdr:rowOff>
    </xdr:from>
    <xdr:ext cx="534377" cy="259045"/>
    <xdr:sp macro="" textlink="">
      <xdr:nvSpPr>
        <xdr:cNvPr id="613" name="テキスト ボックス 612"/>
        <xdr:cNvSpPr txBox="1"/>
      </xdr:nvSpPr>
      <xdr:spPr>
        <a:xfrm>
          <a:off x="13436111" y="94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59530</xdr:rowOff>
    </xdr:from>
    <xdr:to>
      <xdr:col>67</xdr:col>
      <xdr:colOff>101600</xdr:colOff>
      <xdr:row>53</xdr:row>
      <xdr:rowOff>161130</xdr:rowOff>
    </xdr:to>
    <xdr:sp macro="" textlink="">
      <xdr:nvSpPr>
        <xdr:cNvPr id="614" name="楕円 613"/>
        <xdr:cNvSpPr/>
      </xdr:nvSpPr>
      <xdr:spPr>
        <a:xfrm>
          <a:off x="12763500" y="91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6207</xdr:rowOff>
    </xdr:from>
    <xdr:ext cx="599010" cy="259045"/>
    <xdr:sp macro="" textlink="">
      <xdr:nvSpPr>
        <xdr:cNvPr id="615" name="テキスト ボックス 614"/>
        <xdr:cNvSpPr txBox="1"/>
      </xdr:nvSpPr>
      <xdr:spPr>
        <a:xfrm>
          <a:off x="12514795" y="892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39277</xdr:rowOff>
    </xdr:from>
    <xdr:to>
      <xdr:col>85</xdr:col>
      <xdr:colOff>127000</xdr:colOff>
      <xdr:row>79</xdr:row>
      <xdr:rowOff>43593</xdr:rowOff>
    </xdr:to>
    <xdr:cxnSp macro="">
      <xdr:nvCxnSpPr>
        <xdr:cNvPr id="644" name="直線コネクタ 643"/>
        <xdr:cNvCxnSpPr/>
      </xdr:nvCxnSpPr>
      <xdr:spPr>
        <a:xfrm>
          <a:off x="15481300" y="13583827"/>
          <a:ext cx="8382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27370</xdr:rowOff>
    </xdr:from>
    <xdr:to>
      <xdr:col>81</xdr:col>
      <xdr:colOff>50800</xdr:colOff>
      <xdr:row>79</xdr:row>
      <xdr:rowOff>39277</xdr:rowOff>
    </xdr:to>
    <xdr:cxnSp macro="">
      <xdr:nvCxnSpPr>
        <xdr:cNvPr id="647" name="直線コネクタ 646"/>
        <xdr:cNvCxnSpPr/>
      </xdr:nvCxnSpPr>
      <xdr:spPr>
        <a:xfrm>
          <a:off x="14592300" y="13571920"/>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27370</xdr:rowOff>
    </xdr:from>
    <xdr:to>
      <xdr:col>76</xdr:col>
      <xdr:colOff>114300</xdr:colOff>
      <xdr:row>79</xdr:row>
      <xdr:rowOff>37401</xdr:rowOff>
    </xdr:to>
    <xdr:cxnSp macro="">
      <xdr:nvCxnSpPr>
        <xdr:cNvPr id="650" name="直線コネクタ 649"/>
        <xdr:cNvCxnSpPr/>
      </xdr:nvCxnSpPr>
      <xdr:spPr>
        <a:xfrm flipV="1">
          <a:off x="13703300" y="13571920"/>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37401</xdr:rowOff>
    </xdr:from>
    <xdr:to>
      <xdr:col>71</xdr:col>
      <xdr:colOff>177800</xdr:colOff>
      <xdr:row>79</xdr:row>
      <xdr:rowOff>44450</xdr:rowOff>
    </xdr:to>
    <xdr:cxnSp macro="">
      <xdr:nvCxnSpPr>
        <xdr:cNvPr id="653" name="直線コネクタ 652"/>
        <xdr:cNvCxnSpPr/>
      </xdr:nvCxnSpPr>
      <xdr:spPr>
        <a:xfrm flipV="1">
          <a:off x="12814300" y="13581951"/>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164243</xdr:rowOff>
    </xdr:from>
    <xdr:to>
      <xdr:col>85</xdr:col>
      <xdr:colOff>177800</xdr:colOff>
      <xdr:row>79</xdr:row>
      <xdr:rowOff>94393</xdr:rowOff>
    </xdr:to>
    <xdr:sp macro="" textlink="">
      <xdr:nvSpPr>
        <xdr:cNvPr id="663" name="楕円 662"/>
        <xdr:cNvSpPr/>
      </xdr:nvSpPr>
      <xdr:spPr>
        <a:xfrm>
          <a:off x="162687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378565" cy="259045"/>
    <xdr:sp macro="" textlink="">
      <xdr:nvSpPr>
        <xdr:cNvPr id="664" name="災害復旧費該当値テキスト"/>
        <xdr:cNvSpPr txBox="1"/>
      </xdr:nvSpPr>
      <xdr:spPr>
        <a:xfrm>
          <a:off x="16370300" y="1347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159927</xdr:rowOff>
    </xdr:from>
    <xdr:to>
      <xdr:col>81</xdr:col>
      <xdr:colOff>101600</xdr:colOff>
      <xdr:row>79</xdr:row>
      <xdr:rowOff>90077</xdr:rowOff>
    </xdr:to>
    <xdr:sp macro="" textlink="">
      <xdr:nvSpPr>
        <xdr:cNvPr id="665" name="楕円 664"/>
        <xdr:cNvSpPr/>
      </xdr:nvSpPr>
      <xdr:spPr>
        <a:xfrm>
          <a:off x="15430500" y="13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81204</xdr:rowOff>
    </xdr:from>
    <xdr:ext cx="469744" cy="259045"/>
    <xdr:sp macro="" textlink="">
      <xdr:nvSpPr>
        <xdr:cNvPr id="666" name="テキスト ボックス 665"/>
        <xdr:cNvSpPr txBox="1"/>
      </xdr:nvSpPr>
      <xdr:spPr>
        <a:xfrm>
          <a:off x="15246428" y="136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148020</xdr:rowOff>
    </xdr:from>
    <xdr:to>
      <xdr:col>76</xdr:col>
      <xdr:colOff>165100</xdr:colOff>
      <xdr:row>79</xdr:row>
      <xdr:rowOff>78170</xdr:rowOff>
    </xdr:to>
    <xdr:sp macro="" textlink="">
      <xdr:nvSpPr>
        <xdr:cNvPr id="667" name="楕円 666"/>
        <xdr:cNvSpPr/>
      </xdr:nvSpPr>
      <xdr:spPr>
        <a:xfrm>
          <a:off x="14541500" y="135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69297</xdr:rowOff>
    </xdr:from>
    <xdr:ext cx="469744" cy="259045"/>
    <xdr:sp macro="" textlink="">
      <xdr:nvSpPr>
        <xdr:cNvPr id="668" name="テキスト ボックス 667"/>
        <xdr:cNvSpPr txBox="1"/>
      </xdr:nvSpPr>
      <xdr:spPr>
        <a:xfrm>
          <a:off x="14357428" y="136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158051</xdr:rowOff>
    </xdr:from>
    <xdr:to>
      <xdr:col>72</xdr:col>
      <xdr:colOff>38100</xdr:colOff>
      <xdr:row>79</xdr:row>
      <xdr:rowOff>88201</xdr:rowOff>
    </xdr:to>
    <xdr:sp macro="" textlink="">
      <xdr:nvSpPr>
        <xdr:cNvPr id="669" name="楕円 668"/>
        <xdr:cNvSpPr/>
      </xdr:nvSpPr>
      <xdr:spPr>
        <a:xfrm>
          <a:off x="136525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79328</xdr:rowOff>
    </xdr:from>
    <xdr:ext cx="469744" cy="259045"/>
    <xdr:sp macro="" textlink="">
      <xdr:nvSpPr>
        <xdr:cNvPr id="670" name="テキスト ボックス 669"/>
        <xdr:cNvSpPr txBox="1"/>
      </xdr:nvSpPr>
      <xdr:spPr>
        <a:xfrm>
          <a:off x="13468428" y="1362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136446</xdr:rowOff>
    </xdr:from>
    <xdr:to>
      <xdr:col>85</xdr:col>
      <xdr:colOff>127000</xdr:colOff>
      <xdr:row>95</xdr:row>
      <xdr:rowOff>18374</xdr:rowOff>
    </xdr:to>
    <xdr:cxnSp macro="">
      <xdr:nvCxnSpPr>
        <xdr:cNvPr id="701" name="直線コネクタ 700"/>
        <xdr:cNvCxnSpPr/>
      </xdr:nvCxnSpPr>
      <xdr:spPr>
        <a:xfrm>
          <a:off x="15481300" y="16252746"/>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136446</xdr:rowOff>
    </xdr:from>
    <xdr:to>
      <xdr:col>81</xdr:col>
      <xdr:colOff>50800</xdr:colOff>
      <xdr:row>94</xdr:row>
      <xdr:rowOff>158423</xdr:rowOff>
    </xdr:to>
    <xdr:cxnSp macro="">
      <xdr:nvCxnSpPr>
        <xdr:cNvPr id="704" name="直線コネクタ 703"/>
        <xdr:cNvCxnSpPr/>
      </xdr:nvCxnSpPr>
      <xdr:spPr>
        <a:xfrm flipV="1">
          <a:off x="14592300" y="16252746"/>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124727</xdr:rowOff>
    </xdr:from>
    <xdr:to>
      <xdr:col>76</xdr:col>
      <xdr:colOff>114300</xdr:colOff>
      <xdr:row>94</xdr:row>
      <xdr:rowOff>158423</xdr:rowOff>
    </xdr:to>
    <xdr:cxnSp macro="">
      <xdr:nvCxnSpPr>
        <xdr:cNvPr id="707" name="直線コネクタ 706"/>
        <xdr:cNvCxnSpPr/>
      </xdr:nvCxnSpPr>
      <xdr:spPr>
        <a:xfrm>
          <a:off x="13703300" y="16241027"/>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124727</xdr:rowOff>
    </xdr:from>
    <xdr:to>
      <xdr:col>71</xdr:col>
      <xdr:colOff>177800</xdr:colOff>
      <xdr:row>94</xdr:row>
      <xdr:rowOff>158156</xdr:rowOff>
    </xdr:to>
    <xdr:cxnSp macro="">
      <xdr:nvCxnSpPr>
        <xdr:cNvPr id="710" name="直線コネクタ 709"/>
        <xdr:cNvCxnSpPr/>
      </xdr:nvCxnSpPr>
      <xdr:spPr>
        <a:xfrm flipV="1">
          <a:off x="12814300" y="16241027"/>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139024</xdr:rowOff>
    </xdr:from>
    <xdr:to>
      <xdr:col>85</xdr:col>
      <xdr:colOff>177800</xdr:colOff>
      <xdr:row>95</xdr:row>
      <xdr:rowOff>69174</xdr:rowOff>
    </xdr:to>
    <xdr:sp macro="" textlink="">
      <xdr:nvSpPr>
        <xdr:cNvPr id="720" name="楕円 719"/>
        <xdr:cNvSpPr/>
      </xdr:nvSpPr>
      <xdr:spPr>
        <a:xfrm>
          <a:off x="16268700" y="162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161901</xdr:rowOff>
    </xdr:from>
    <xdr:ext cx="534377" cy="259045"/>
    <xdr:sp macro="" textlink="">
      <xdr:nvSpPr>
        <xdr:cNvPr id="721" name="公債費該当値テキスト"/>
        <xdr:cNvSpPr txBox="1"/>
      </xdr:nvSpPr>
      <xdr:spPr>
        <a:xfrm>
          <a:off x="16370300" y="161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85646</xdr:rowOff>
    </xdr:from>
    <xdr:to>
      <xdr:col>81</xdr:col>
      <xdr:colOff>101600</xdr:colOff>
      <xdr:row>95</xdr:row>
      <xdr:rowOff>15796</xdr:rowOff>
    </xdr:to>
    <xdr:sp macro="" textlink="">
      <xdr:nvSpPr>
        <xdr:cNvPr id="722" name="楕円 721"/>
        <xdr:cNvSpPr/>
      </xdr:nvSpPr>
      <xdr:spPr>
        <a:xfrm>
          <a:off x="15430500" y="162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32323</xdr:rowOff>
    </xdr:from>
    <xdr:ext cx="599010" cy="259045"/>
    <xdr:sp macro="" textlink="">
      <xdr:nvSpPr>
        <xdr:cNvPr id="723" name="テキスト ボックス 722"/>
        <xdr:cNvSpPr txBox="1"/>
      </xdr:nvSpPr>
      <xdr:spPr>
        <a:xfrm>
          <a:off x="15181795" y="159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107623</xdr:rowOff>
    </xdr:from>
    <xdr:to>
      <xdr:col>76</xdr:col>
      <xdr:colOff>165100</xdr:colOff>
      <xdr:row>95</xdr:row>
      <xdr:rowOff>37773</xdr:rowOff>
    </xdr:to>
    <xdr:sp macro="" textlink="">
      <xdr:nvSpPr>
        <xdr:cNvPr id="724" name="楕円 723"/>
        <xdr:cNvSpPr/>
      </xdr:nvSpPr>
      <xdr:spPr>
        <a:xfrm>
          <a:off x="14541500" y="162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54300</xdr:rowOff>
    </xdr:from>
    <xdr:ext cx="534377" cy="259045"/>
    <xdr:sp macro="" textlink="">
      <xdr:nvSpPr>
        <xdr:cNvPr id="725" name="テキスト ボックス 724"/>
        <xdr:cNvSpPr txBox="1"/>
      </xdr:nvSpPr>
      <xdr:spPr>
        <a:xfrm>
          <a:off x="14325111" y="1599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73927</xdr:rowOff>
    </xdr:from>
    <xdr:to>
      <xdr:col>72</xdr:col>
      <xdr:colOff>38100</xdr:colOff>
      <xdr:row>95</xdr:row>
      <xdr:rowOff>4077</xdr:rowOff>
    </xdr:to>
    <xdr:sp macro="" textlink="">
      <xdr:nvSpPr>
        <xdr:cNvPr id="726" name="楕円 725"/>
        <xdr:cNvSpPr/>
      </xdr:nvSpPr>
      <xdr:spPr>
        <a:xfrm>
          <a:off x="13652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20604</xdr:rowOff>
    </xdr:from>
    <xdr:ext cx="599010" cy="259045"/>
    <xdr:sp macro="" textlink="">
      <xdr:nvSpPr>
        <xdr:cNvPr id="727" name="テキスト ボックス 726"/>
        <xdr:cNvSpPr txBox="1"/>
      </xdr:nvSpPr>
      <xdr:spPr>
        <a:xfrm>
          <a:off x="13403795" y="1596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107356</xdr:rowOff>
    </xdr:from>
    <xdr:to>
      <xdr:col>67</xdr:col>
      <xdr:colOff>101600</xdr:colOff>
      <xdr:row>95</xdr:row>
      <xdr:rowOff>37506</xdr:rowOff>
    </xdr:to>
    <xdr:sp macro="" textlink="">
      <xdr:nvSpPr>
        <xdr:cNvPr id="728" name="楕円 727"/>
        <xdr:cNvSpPr/>
      </xdr:nvSpPr>
      <xdr:spPr>
        <a:xfrm>
          <a:off x="12763500" y="162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54033</xdr:rowOff>
    </xdr:from>
    <xdr:ext cx="534377" cy="259045"/>
    <xdr:sp macro="" textlink="">
      <xdr:nvSpPr>
        <xdr:cNvPr id="729" name="テキスト ボックス 728"/>
        <xdr:cNvSpPr txBox="1"/>
      </xdr:nvSpPr>
      <xdr:spPr>
        <a:xfrm>
          <a:off x="12547111" y="159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813,384</a:t>
          </a:r>
          <a:r>
            <a:rPr kumimoji="1" lang="ja-JP" altLang="ja-JP" sz="1100">
              <a:solidFill>
                <a:schemeClr val="dk1"/>
              </a:solidFill>
              <a:effectLst/>
              <a:latin typeface="+mn-lt"/>
              <a:ea typeface="+mn-ea"/>
              <a:cs typeface="+mn-cs"/>
            </a:rPr>
            <a:t>円となっており、衛生費の</a:t>
          </a:r>
          <a:r>
            <a:rPr kumimoji="1" lang="en-US" altLang="ja-JP" sz="1100">
              <a:solidFill>
                <a:schemeClr val="dk1"/>
              </a:solidFill>
              <a:effectLst/>
              <a:latin typeface="+mn-lt"/>
              <a:ea typeface="+mn-ea"/>
              <a:cs typeface="+mn-cs"/>
            </a:rPr>
            <a:t>110,651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農林水産業費の</a:t>
          </a:r>
          <a:r>
            <a:rPr kumimoji="1" lang="en-US" altLang="ja-JP" sz="1100">
              <a:solidFill>
                <a:schemeClr val="dk1"/>
              </a:solidFill>
              <a:effectLst/>
              <a:latin typeface="+mn-lt"/>
              <a:ea typeface="+mn-ea"/>
              <a:cs typeface="+mn-cs"/>
            </a:rPr>
            <a:t>103,987</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土木費の</a:t>
          </a:r>
          <a:r>
            <a:rPr kumimoji="1" lang="en-US" altLang="ja-JP" sz="1100">
              <a:solidFill>
                <a:schemeClr val="dk1"/>
              </a:solidFill>
              <a:effectLst/>
              <a:latin typeface="+mn-lt"/>
              <a:ea typeface="+mn-ea"/>
              <a:cs typeface="+mn-cs"/>
            </a:rPr>
            <a:t>93,512</a:t>
          </a:r>
          <a:r>
            <a:rPr kumimoji="1" lang="ja-JP" altLang="ja-JP" sz="1100">
              <a:solidFill>
                <a:schemeClr val="dk1"/>
              </a:solidFill>
              <a:effectLst/>
              <a:latin typeface="+mn-lt"/>
              <a:ea typeface="+mn-ea"/>
              <a:cs typeface="+mn-cs"/>
            </a:rPr>
            <a:t>円、教育費の</a:t>
          </a:r>
          <a:r>
            <a:rPr kumimoji="1" lang="en-US" altLang="ja-JP" sz="1100">
              <a:solidFill>
                <a:schemeClr val="dk1"/>
              </a:solidFill>
              <a:effectLst/>
              <a:latin typeface="+mn-lt"/>
              <a:ea typeface="+mn-ea"/>
              <a:cs typeface="+mn-cs"/>
            </a:rPr>
            <a:t>90,960</a:t>
          </a:r>
          <a:r>
            <a:rPr kumimoji="1" lang="ja-JP" altLang="ja-JP" sz="1100">
              <a:solidFill>
                <a:schemeClr val="dk1"/>
              </a:solidFill>
              <a:effectLst/>
              <a:latin typeface="+mn-lt"/>
              <a:ea typeface="+mn-ea"/>
              <a:cs typeface="+mn-cs"/>
            </a:rPr>
            <a:t>円が類似団体との比較で大きく上回っています。衛生費については、国保病院の運営に要する経費の負担や一般廃棄物収集・処理事業費などの経費等が主な要因となって</a:t>
          </a:r>
          <a:r>
            <a:rPr kumimoji="1" lang="ja-JP" altLang="en-US" sz="1100">
              <a:solidFill>
                <a:schemeClr val="dk1"/>
              </a:solidFill>
              <a:effectLst/>
              <a:latin typeface="+mn-lt"/>
              <a:ea typeface="+mn-ea"/>
              <a:cs typeface="+mn-cs"/>
            </a:rPr>
            <a:t>おり、農林水産業費は産地パワーアップ事業等の事業費の増額によるものとなって</a:t>
          </a:r>
          <a:r>
            <a:rPr kumimoji="1" lang="ja-JP" altLang="ja-JP" sz="1100">
              <a:solidFill>
                <a:schemeClr val="dk1"/>
              </a:solidFill>
              <a:effectLst/>
              <a:latin typeface="+mn-lt"/>
              <a:ea typeface="+mn-ea"/>
              <a:cs typeface="+mn-cs"/>
            </a:rPr>
            <a:t>います。</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土木費については老朽化した町営住宅の更新や改修などの経費等が主な要因となっており、教育費については、学校施設の整備などの増額が主な要因となっています。公債費については、起債元利償還額が概ね</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億円となっていることから、１人当たりコストは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万円前後の状況となっており、引き続き計画的な事業の実施により財政負担の平準化を図るとともに、建設事業の財源については補助金や交付税措置のある起債の活用するなど、健全な財政運営に努めます。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年度以降、</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億円を取り崩したのみであったため</a:t>
          </a:r>
          <a:r>
            <a:rPr lang="ja-JP" altLang="ja-JP" sz="1100">
              <a:solidFill>
                <a:schemeClr val="dk1"/>
              </a:solidFill>
              <a:effectLst/>
              <a:latin typeface="+mn-lt"/>
              <a:ea typeface="+mn-ea"/>
              <a:cs typeface="+mn-cs"/>
            </a:rPr>
            <a:t>、標準財政規模に占める割合は</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％で推移していましたが、平成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億円の取り崩しを行ったため</a:t>
          </a:r>
          <a:r>
            <a:rPr lang="ja-JP" altLang="en-US" sz="1100">
              <a:solidFill>
                <a:schemeClr val="dk1"/>
              </a:solidFill>
              <a:effectLst/>
              <a:latin typeface="+mn-lt"/>
              <a:ea typeface="+mn-ea"/>
              <a:cs typeface="+mn-cs"/>
            </a:rPr>
            <a:t>比率が下がりました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実質収支額は例年</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億円前後の額となっており、実質収支比率は概ね</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％前後での推移となっています。</a:t>
          </a:r>
          <a:endParaRPr lang="ja-JP" altLang="ja-JP" sz="1400">
            <a:effectLst/>
          </a:endParaRPr>
        </a:p>
        <a:p>
          <a:r>
            <a:rPr lang="ja-JP" altLang="ja-JP" sz="1100">
              <a:solidFill>
                <a:schemeClr val="dk1"/>
              </a:solidFill>
              <a:effectLst/>
              <a:latin typeface="+mn-lt"/>
              <a:ea typeface="+mn-ea"/>
              <a:cs typeface="+mn-cs"/>
            </a:rPr>
            <a:t>　実質単年度収支については、平成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年度決算では黒字となったものの、平成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年度以降の決算では赤字となっています。</a:t>
          </a:r>
          <a:endParaRPr lang="ja-JP" altLang="ja-JP" sz="1400">
            <a:effectLst/>
          </a:endParaRPr>
        </a:p>
        <a:p>
          <a:r>
            <a:rPr lang="ja-JP" altLang="ja-JP" sz="1100">
              <a:solidFill>
                <a:schemeClr val="dk1"/>
              </a:solidFill>
              <a:effectLst/>
              <a:latin typeface="+mn-lt"/>
              <a:ea typeface="+mn-ea"/>
              <a:cs typeface="+mn-cs"/>
            </a:rPr>
            <a:t>　今後も、財政調整基金をはじめ各種基金の運用による財政運営が求められるため、実質単年度収支が赤字となる見込みがあり、より一層の効率的な行財政運営が必要です。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当町における予算は、一般会計及び５特別会計並びに２事業会計の執行で、いずれの会計においても資金不足は発生していないため、黒字での決算状況となっており、連結実質赤字比率は算出されていません。</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8</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百万円の黒字、公共下水道事業においては、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また、水道事業会計及び病院事業会計の状況は、</a:t>
          </a:r>
          <a:r>
            <a:rPr lang="ja-JP" altLang="en-US" sz="1100">
              <a:solidFill>
                <a:schemeClr val="dk1"/>
              </a:solidFill>
              <a:effectLst/>
              <a:latin typeface="+mn-lt"/>
              <a:ea typeface="+mn-ea"/>
              <a:cs typeface="+mn-cs"/>
            </a:rPr>
            <a:t>それぞれ、</a:t>
          </a:r>
          <a:r>
            <a:rPr lang="ja-JP" altLang="ja-JP" sz="1100">
              <a:solidFill>
                <a:schemeClr val="dk1"/>
              </a:solidFill>
              <a:effectLst/>
              <a:latin typeface="+mn-lt"/>
              <a:ea typeface="+mn-ea"/>
              <a:cs typeface="+mn-cs"/>
            </a:rPr>
            <a:t>病院事業会計において</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百万円、水道事業は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百万円の資金剰余額となったため、資金不足額は算出されませんでした。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1,968</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6,612</a:t>
          </a:r>
          <a:r>
            <a:rPr lang="ja-JP" altLang="ja-JP" sz="1100">
              <a:solidFill>
                <a:schemeClr val="dk1"/>
              </a:solidFill>
              <a:effectLst/>
              <a:latin typeface="+mn-lt"/>
              <a:ea typeface="+mn-ea"/>
              <a:cs typeface="+mn-cs"/>
            </a:rPr>
            <a:t>万円との比較では</a:t>
          </a:r>
          <a:r>
            <a:rPr lang="en-US" altLang="ja-JP" sz="1100">
              <a:solidFill>
                <a:schemeClr val="dk1"/>
              </a:solidFill>
              <a:effectLst/>
              <a:latin typeface="+mn-lt"/>
              <a:ea typeface="+mn-ea"/>
              <a:cs typeface="+mn-cs"/>
            </a:rPr>
            <a:t>5,356</a:t>
          </a:r>
          <a:r>
            <a:rPr lang="ja-JP" altLang="ja-JP" sz="1100">
              <a:solidFill>
                <a:schemeClr val="dk1"/>
              </a:solidFill>
              <a:effectLst/>
              <a:latin typeface="+mn-lt"/>
              <a:ea typeface="+mn-ea"/>
              <a:cs typeface="+mn-cs"/>
            </a:rPr>
            <a:t>万円の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一般会計における元利償還額は、計画的な事業執行や公的補償金免除繰上償還の実施、金利見直しによる利子の減などにより、単年度での償還額は概ね</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億円程度となっています。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公営企業債の元利償還に対する繰入金は、病院事業及び水道事業、公共下水道事業に対するもので、例年、約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千万円程度となっていましたが、償還終了等により約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千万円となっています。</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組合等が起こした地方債の元利償還金に対する負担金等は、３町終末処理事業組合の施設改修や消防庁舎改築事業に対する公債費の負担で元金償還が始まったことにより増加となりました。</a:t>
          </a:r>
          <a:endParaRPr lang="ja-JP" altLang="ja-JP" sz="1400">
            <a:effectLst/>
          </a:endParaRPr>
        </a:p>
        <a:p>
          <a:r>
            <a:rPr lang="ja-JP" altLang="ja-JP" sz="1100">
              <a:solidFill>
                <a:schemeClr val="dk1"/>
              </a:solidFill>
              <a:effectLst/>
              <a:latin typeface="+mn-lt"/>
              <a:ea typeface="+mn-ea"/>
              <a:cs typeface="+mn-cs"/>
            </a:rPr>
            <a:t>　債務負担行為に基づく支出額については、</a:t>
          </a:r>
          <a:r>
            <a:rPr lang="ja-JP" altLang="en-US" sz="1100">
              <a:solidFill>
                <a:schemeClr val="dk1"/>
              </a:solidFill>
              <a:effectLst/>
              <a:latin typeface="+mn-lt"/>
              <a:ea typeface="+mn-ea"/>
              <a:cs typeface="+mn-cs"/>
            </a:rPr>
            <a:t>斜里漁港荷捌所整備助成事業や庁内ＬＡＮパソコン更新事業などで</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千万円の増加となっています。</a:t>
          </a:r>
          <a:endParaRPr lang="ja-JP" altLang="ja-JP" sz="1400">
            <a:effectLst/>
          </a:endParaRPr>
        </a:p>
        <a:p>
          <a:r>
            <a:rPr lang="ja-JP" altLang="ja-JP" sz="1100">
              <a:solidFill>
                <a:schemeClr val="dk1"/>
              </a:solidFill>
              <a:effectLst/>
              <a:latin typeface="+mn-lt"/>
              <a:ea typeface="+mn-ea"/>
              <a:cs typeface="+mn-cs"/>
            </a:rPr>
            <a:t>　算入公債費等については、辺地対策事業債や臨時財政対策債、公共道路整備等の財源対策債などの償還に対する算定となっており、約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億円となっています。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億円の積立残高となっていますが、満期一括償還地方債の償還財源として積み立てている額がないため、空欄となっています。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一般会計等における地方債現在高について、平成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年度以降、新一般廃棄物処理施設の建設事業債や国の景気対策による補正予算債の発行</a:t>
          </a:r>
          <a:r>
            <a:rPr lang="ja-JP" altLang="en-US" sz="1100">
              <a:solidFill>
                <a:schemeClr val="dk1"/>
              </a:solidFill>
              <a:effectLst/>
              <a:latin typeface="+mn-lt"/>
              <a:ea typeface="+mn-ea"/>
              <a:cs typeface="+mn-cs"/>
            </a:rPr>
            <a:t>、公共施設の長寿命化事業</a:t>
          </a:r>
          <a:r>
            <a:rPr lang="ja-JP" altLang="ja-JP" sz="1100">
              <a:solidFill>
                <a:schemeClr val="dk1"/>
              </a:solidFill>
              <a:effectLst/>
              <a:latin typeface="+mn-lt"/>
              <a:ea typeface="+mn-ea"/>
              <a:cs typeface="+mn-cs"/>
            </a:rPr>
            <a:t>等により、</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億円前後での推移となっています。</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債務負担行為に基づく支出予定額については、前年度比で約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となっています。</a:t>
          </a:r>
          <a:endParaRPr lang="ja-JP" altLang="ja-JP" sz="1400">
            <a:effectLst/>
          </a:endParaRPr>
        </a:p>
        <a:p>
          <a:r>
            <a:rPr lang="ja-JP" altLang="ja-JP" sz="1100">
              <a:solidFill>
                <a:schemeClr val="dk1"/>
              </a:solidFill>
              <a:effectLst/>
              <a:latin typeface="+mn-lt"/>
              <a:ea typeface="+mn-ea"/>
              <a:cs typeface="+mn-cs"/>
            </a:rPr>
            <a:t>　公営企業債等繰入見込額については、病院・水道・公共下水道事業会計に対するものとなっており、若干の減額となっています。</a:t>
          </a:r>
          <a:endParaRPr lang="ja-JP" altLang="ja-JP" sz="1400">
            <a:effectLst/>
          </a:endParaRPr>
        </a:p>
        <a:p>
          <a:r>
            <a:rPr lang="ja-JP" altLang="ja-JP" sz="1100">
              <a:solidFill>
                <a:schemeClr val="dk1"/>
              </a:solidFill>
              <a:effectLst/>
              <a:latin typeface="+mn-lt"/>
              <a:ea typeface="+mn-ea"/>
              <a:cs typeface="+mn-cs"/>
            </a:rPr>
            <a:t>　組合等負担等見込額については、消防庁舎改築や３町終末処理事業組合の施設改修に伴う地方債の元金償還開始により減少しています。</a:t>
          </a:r>
          <a:endParaRPr lang="ja-JP" altLang="ja-JP" sz="1400">
            <a:effectLst/>
          </a:endParaRPr>
        </a:p>
        <a:p>
          <a:r>
            <a:rPr lang="ja-JP" altLang="ja-JP" sz="1100">
              <a:solidFill>
                <a:schemeClr val="dk1"/>
              </a:solidFill>
              <a:effectLst/>
              <a:latin typeface="+mn-lt"/>
              <a:ea typeface="+mn-ea"/>
              <a:cs typeface="+mn-cs"/>
            </a:rPr>
            <a:t>　退職手当負担見込額については、行財政改革に伴う職員数の減少等により、減少傾向となっています。</a:t>
          </a:r>
          <a:endParaRPr lang="ja-JP" altLang="ja-JP" sz="1400">
            <a:effectLst/>
          </a:endParaRPr>
        </a:p>
        <a:p>
          <a:r>
            <a:rPr lang="ja-JP" altLang="ja-JP" sz="1100">
              <a:solidFill>
                <a:schemeClr val="dk1"/>
              </a:solidFill>
              <a:effectLst/>
              <a:latin typeface="+mn-lt"/>
              <a:ea typeface="+mn-ea"/>
              <a:cs typeface="+mn-cs"/>
            </a:rPr>
            <a:t>　充当可能基金については、取り崩しによる基金の減少により、</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3,597</a:t>
          </a:r>
          <a:r>
            <a:rPr lang="ja-JP" altLang="ja-JP" sz="1100">
              <a:solidFill>
                <a:schemeClr val="dk1"/>
              </a:solidFill>
              <a:effectLst/>
              <a:latin typeface="+mn-lt"/>
              <a:ea typeface="+mn-ea"/>
              <a:cs typeface="+mn-cs"/>
            </a:rPr>
            <a:t>万円となっていますが、約半分が財政調整基金（</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6,088</a:t>
          </a:r>
          <a:r>
            <a:rPr lang="ja-JP" altLang="ja-JP" sz="1100">
              <a:solidFill>
                <a:schemeClr val="dk1"/>
              </a:solidFill>
              <a:effectLst/>
              <a:latin typeface="+mn-lt"/>
              <a:ea typeface="+mn-ea"/>
              <a:cs typeface="+mn-cs"/>
            </a:rPr>
            <a:t>万円）で、残りは国民健康保険基金等の特定目的基金となっており、充当可能財源等については、町営住宅使用料等や都市計画税等となっています。</a:t>
          </a:r>
          <a:endParaRPr lang="ja-JP" altLang="ja-JP" sz="1400">
            <a:effectLst/>
          </a:endParaRPr>
        </a:p>
        <a:p>
          <a:r>
            <a:rPr lang="ja-JP" altLang="ja-JP" sz="1100">
              <a:solidFill>
                <a:schemeClr val="dk1"/>
              </a:solidFill>
              <a:effectLst/>
              <a:latin typeface="+mn-lt"/>
              <a:ea typeface="+mn-ea"/>
              <a:cs typeface="+mn-cs"/>
            </a:rPr>
            <a:t>　基準財政需要額算入見込額は、元利償還終了等による算入の終了等により約</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億円の減少となっています。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北海道斜里町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ほとんどの基金を定期預金で管理していることから、運用益については少額となっており、基金の増額は難しい状況になっています。</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一般会計での財源不足額は近年発生していないことや、前年度繰越金などの剰余金を積み立てていることなどから、財政調整基金及び減債基金については現</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状維持となっていま</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中期的な財政収支の試算では、平成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年度以降、財政調整基金の繰入が必要な状況となっています。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a:t>
          </a:r>
          <a:r>
            <a:rPr kumimoji="1" lang="ja-JP" altLang="ja-JP" sz="1200">
              <a:solidFill>
                <a:schemeClr val="dk1"/>
              </a:solidFill>
              <a:effectLst/>
              <a:latin typeface="+mn-lt"/>
              <a:ea typeface="+mn-ea"/>
              <a:cs typeface="+mn-cs"/>
            </a:rPr>
            <a:t>老朽化した施設の維持管理対策として行う事業や基金設置の目的にある事業への財源対策として、その他特定目的基金を活用していることなどから、特</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定目的基金は減少傾向にあります。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運用益が見込めない状況や将来的な財政運営上、最低限、基金残高の現状維持は必要であると考えており、引き続き、歳出の効率的な執行などにより基金の</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適正な維持管理に努めます。</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普通会計で</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の特定目的基金、国民健康保険事業会計及び介護保険事業会計における基金を合わせて</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の特定目的基金を設置・管理しており、基金の目的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に沿った運用を行っています。</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近年は、公共施設や町営住宅の維持管理に要する経費に対しての取り崩しが増加しています。また、知床国立公園内の森林再生事業への寄附金を基にした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森林再生整備事業についても、基金の一部を財源として計画的に事業を進めているところです。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年度では、特定目的基金への寄附金や運用利子をはじめとした積立</a:t>
          </a:r>
          <a:r>
            <a:rPr kumimoji="1" lang="ja-JP" altLang="en-US" sz="1200">
              <a:solidFill>
                <a:schemeClr val="dk1"/>
              </a:solidFill>
              <a:effectLst/>
              <a:latin typeface="+mn-lt"/>
              <a:ea typeface="+mn-ea"/>
              <a:cs typeface="+mn-cs"/>
            </a:rPr>
            <a:t>金</a:t>
          </a:r>
          <a:r>
            <a:rPr kumimoji="1" lang="en-US" altLang="ja-JP" sz="1200">
              <a:solidFill>
                <a:schemeClr val="dk1"/>
              </a:solidFill>
              <a:effectLst/>
              <a:latin typeface="+mn-lt"/>
              <a:ea typeface="+mn-ea"/>
              <a:cs typeface="+mn-cs"/>
            </a:rPr>
            <a:t>5,585</a:t>
          </a:r>
          <a:r>
            <a:rPr kumimoji="1" lang="ja-JP" altLang="ja-JP" sz="1200">
              <a:solidFill>
                <a:schemeClr val="dk1"/>
              </a:solidFill>
              <a:effectLst/>
              <a:latin typeface="+mn-lt"/>
              <a:ea typeface="+mn-ea"/>
              <a:cs typeface="+mn-cs"/>
            </a:rPr>
            <a:t>万円に対し、各種事業の財源として、公共施設整備基金を</a:t>
          </a:r>
          <a:r>
            <a:rPr kumimoji="1" lang="en-US" altLang="ja-JP" sz="1200">
              <a:solidFill>
                <a:schemeClr val="dk1"/>
              </a:solidFill>
              <a:effectLst/>
              <a:latin typeface="+mn-lt"/>
              <a:ea typeface="+mn-ea"/>
              <a:cs typeface="+mn-cs"/>
            </a:rPr>
            <a:t>5,767</a:t>
          </a:r>
          <a:r>
            <a:rPr kumimoji="1" lang="ja-JP" altLang="ja-JP" sz="1200">
              <a:solidFill>
                <a:schemeClr val="dk1"/>
              </a:solidFill>
              <a:effectLst/>
              <a:latin typeface="+mn-lt"/>
              <a:ea typeface="+mn-ea"/>
              <a:cs typeface="+mn-cs"/>
            </a:rPr>
            <a:t>万円、町営</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住宅整備基金を</a:t>
          </a:r>
          <a:r>
            <a:rPr kumimoji="1" lang="en-US" altLang="ja-JP" sz="1200">
              <a:solidFill>
                <a:schemeClr val="dk1"/>
              </a:solidFill>
              <a:effectLst/>
              <a:latin typeface="+mn-lt"/>
              <a:ea typeface="+mn-ea"/>
              <a:cs typeface="+mn-cs"/>
            </a:rPr>
            <a:t>975</a:t>
          </a:r>
          <a:r>
            <a:rPr kumimoji="1" lang="ja-JP" altLang="ja-JP" sz="1200">
              <a:solidFill>
                <a:schemeClr val="dk1"/>
              </a:solidFill>
              <a:effectLst/>
              <a:latin typeface="+mn-lt"/>
              <a:ea typeface="+mn-ea"/>
              <a:cs typeface="+mn-cs"/>
            </a:rPr>
            <a:t>万円取り崩し、各種公共施設や町営住宅等の長寿命化や維持補修事業に充当しました。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また、知床国立公園内の森林再生事業に</a:t>
          </a:r>
          <a:r>
            <a:rPr kumimoji="1" lang="en-US" altLang="ja-JP" sz="1200">
              <a:solidFill>
                <a:schemeClr val="dk1"/>
              </a:solidFill>
              <a:effectLst/>
              <a:latin typeface="+mn-lt"/>
              <a:ea typeface="+mn-ea"/>
              <a:cs typeface="+mn-cs"/>
            </a:rPr>
            <a:t>1,639</a:t>
          </a:r>
          <a:r>
            <a:rPr kumimoji="1" lang="ja-JP" altLang="ja-JP" sz="1200">
              <a:solidFill>
                <a:schemeClr val="dk1"/>
              </a:solidFill>
              <a:effectLst/>
              <a:latin typeface="+mn-lt"/>
              <a:ea typeface="+mn-ea"/>
              <a:cs typeface="+mn-cs"/>
            </a:rPr>
            <a:t>万円の取り崩し、独自の介護サービス事業等への財源として保健福祉サービス基金を</a:t>
          </a:r>
          <a:r>
            <a:rPr kumimoji="1" lang="en-US" altLang="ja-JP" sz="1200">
              <a:solidFill>
                <a:schemeClr val="dk1"/>
              </a:solidFill>
              <a:effectLst/>
              <a:latin typeface="+mn-lt"/>
              <a:ea typeface="+mn-ea"/>
              <a:cs typeface="+mn-cs"/>
            </a:rPr>
            <a:t>2,818</a:t>
          </a:r>
          <a:r>
            <a:rPr kumimoji="1" lang="ja-JP" altLang="ja-JP" sz="1200">
              <a:solidFill>
                <a:schemeClr val="dk1"/>
              </a:solidFill>
              <a:effectLst/>
              <a:latin typeface="+mn-lt"/>
              <a:ea typeface="+mn-ea"/>
              <a:cs typeface="+mn-cs"/>
            </a:rPr>
            <a:t>万円取り崩すなど、</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その他特定目的基金を</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5,486</a:t>
          </a:r>
          <a:r>
            <a:rPr kumimoji="1" lang="ja-JP" altLang="ja-JP" sz="1200">
              <a:solidFill>
                <a:schemeClr val="dk1"/>
              </a:solidFill>
              <a:effectLst/>
              <a:latin typeface="+mn-lt"/>
              <a:ea typeface="+mn-ea"/>
              <a:cs typeface="+mn-cs"/>
            </a:rPr>
            <a:t>万円取り崩したことから、前年度比で</a:t>
          </a:r>
          <a:r>
            <a:rPr kumimoji="1" lang="en-US" altLang="ja-JP" sz="1200">
              <a:solidFill>
                <a:schemeClr val="dk1"/>
              </a:solidFill>
              <a:effectLst/>
              <a:latin typeface="+mn-lt"/>
              <a:ea typeface="+mn-ea"/>
              <a:cs typeface="+mn-cs"/>
            </a:rPr>
            <a:t>9,900</a:t>
          </a:r>
          <a:r>
            <a:rPr kumimoji="1" lang="ja-JP" altLang="ja-JP" sz="1200">
              <a:solidFill>
                <a:schemeClr val="dk1"/>
              </a:solidFill>
              <a:effectLst/>
              <a:latin typeface="+mn-lt"/>
              <a:ea typeface="+mn-ea"/>
              <a:cs typeface="+mn-cs"/>
            </a:rPr>
            <a:t>万円の減少となりました。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特定目的基金は使途が限定されており、公共施設や町営住宅等の維持管理経費、森林再生や世界自然遺産の保護管理など長期にわたる事業への財源対策</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として、引き続き基金の維持管理に努めます。</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近年では、</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での取り崩し（</a:t>
          </a:r>
          <a:r>
            <a:rPr kumimoji="1" lang="ja-JP" altLang="ja-JP" sz="1200">
              <a:solidFill>
                <a:schemeClr val="dk1"/>
              </a:solidFill>
              <a:effectLst/>
              <a:latin typeface="+mn-lt"/>
              <a:ea typeface="+mn-ea"/>
              <a:cs typeface="+mn-cs"/>
            </a:rPr>
            <a:t>一般会計の財源不足額</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4,000</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のみとなっていましたが</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は一般会計財源不足額</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3,000</a:t>
          </a:r>
          <a:r>
            <a:rPr kumimoji="1" lang="ja-JP" altLang="en-US" sz="1200">
              <a:solidFill>
                <a:schemeClr val="dk1"/>
              </a:solidFill>
              <a:effectLst/>
              <a:latin typeface="+mn-lt"/>
              <a:ea typeface="+mn-ea"/>
              <a:cs typeface="+mn-cs"/>
            </a:rPr>
            <a:t>万円を</a:t>
          </a:r>
          <a:r>
            <a:rPr kumimoji="1" lang="ja-JP" altLang="ja-JP" sz="1200">
              <a:solidFill>
                <a:schemeClr val="dk1"/>
              </a:solidFill>
              <a:effectLst/>
              <a:latin typeface="+mn-lt"/>
              <a:ea typeface="+mn-ea"/>
              <a:cs typeface="+mn-cs"/>
            </a:rPr>
            <a:t>取り崩</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近年、町の基幹産業である農業や漁業関係所得が堅調ではあるものの、第</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次産業の状況により町税収入の変動が起こり得ることや地方交付税の算定状況、</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老朽化する公共施設の維持管理等、将来的な歳入・歳出の変動に備える上でも、基準財政需要額の</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割程度の財政調整基金は必要であると考えており、</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億円</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前後の積立金の維持を基本に基金の管理を進めます。</a:t>
          </a:r>
          <a:endParaRPr lang="ja-JP" altLang="ja-JP" sz="12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年度においては、起債元利償還金への財源として</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3,000</a:t>
          </a:r>
          <a:r>
            <a:rPr kumimoji="1" lang="ja-JP" altLang="en-US" sz="1200">
              <a:solidFill>
                <a:schemeClr val="dk1"/>
              </a:solidFill>
              <a:effectLst/>
              <a:latin typeface="+mn-lt"/>
              <a:ea typeface="+mn-ea"/>
              <a:cs typeface="+mn-cs"/>
            </a:rPr>
            <a:t>万円の</a:t>
          </a:r>
          <a:r>
            <a:rPr kumimoji="1" lang="ja-JP" altLang="ja-JP" sz="1200">
              <a:solidFill>
                <a:schemeClr val="dk1"/>
              </a:solidFill>
              <a:effectLst/>
              <a:latin typeface="+mn-lt"/>
              <a:ea typeface="+mn-ea"/>
              <a:cs typeface="+mn-cs"/>
            </a:rPr>
            <a:t>基金取り崩しを行い、前年度繰越金等の剰余金</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を積み立てたことにより</a:t>
          </a:r>
          <a:r>
            <a:rPr kumimoji="1" lang="ja-JP" altLang="en-US" sz="1200">
              <a:solidFill>
                <a:schemeClr val="dk1"/>
              </a:solidFill>
              <a:effectLst/>
              <a:latin typeface="+mn-lt"/>
              <a:ea typeface="+mn-ea"/>
              <a:cs typeface="+mn-cs"/>
            </a:rPr>
            <a:t>、差額</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3,000</a:t>
          </a:r>
          <a:r>
            <a:rPr kumimoji="1" lang="ja-JP" altLang="en-US" sz="1200">
              <a:solidFill>
                <a:schemeClr val="dk1"/>
              </a:solidFill>
              <a:effectLst/>
              <a:latin typeface="+mn-lt"/>
              <a:ea typeface="+mn-ea"/>
              <a:cs typeface="+mn-cs"/>
            </a:rPr>
            <a:t>万円の減少となりました。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一般会計の起債残高は</a:t>
          </a:r>
          <a:r>
            <a:rPr kumimoji="1" lang="en-US" altLang="ja-JP" sz="1200">
              <a:solidFill>
                <a:schemeClr val="dk1"/>
              </a:solidFill>
              <a:effectLst/>
              <a:latin typeface="+mn-lt"/>
              <a:ea typeface="+mn-ea"/>
              <a:cs typeface="+mn-cs"/>
            </a:rPr>
            <a:t>116</a:t>
          </a:r>
          <a:r>
            <a:rPr kumimoji="1" lang="ja-JP" altLang="ja-JP" sz="1200">
              <a:solidFill>
                <a:schemeClr val="dk1"/>
              </a:solidFill>
              <a:effectLst/>
              <a:latin typeface="+mn-lt"/>
              <a:ea typeface="+mn-ea"/>
              <a:cs typeface="+mn-cs"/>
            </a:rPr>
            <a:t>億円となっており、今後も毎年</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億円前後の起債元利償還金が見込まれていることから、起債償還金の補てん財源として減債基金</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は必要となっています。引き続き、歳出予算の効率的な執行等により減債基金の維持に努めます。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11,610
11,436
737.13
9,668,605
9,443,384
217,801
5,558,507
11,577,496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有形固定資産減価償却率は、類似団体平均よりやや高い水準であり、病院・博物館・自然環境保全関連施設等、他の自治体と比較すると公共施設が多く老朽化が進んでいることから、平成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月に策定した公共施設等総合管理計画に基づき、施設の維持管理を適切に進めていきます。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206240" y="5169898"/>
          <a:ext cx="127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258945" y="494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119245" y="51698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258945" y="5628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157345" y="565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3537585" y="56566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2867025" y="5706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196465" y="5831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98062</xdr:rowOff>
    </xdr:from>
    <xdr:to>
      <xdr:col>23</xdr:col>
      <xdr:colOff>136525</xdr:colOff>
      <xdr:row>29</xdr:row>
      <xdr:rowOff>28212</xdr:rowOff>
    </xdr:to>
    <xdr:sp macro="" textlink="">
      <xdr:nvSpPr>
        <xdr:cNvPr id="81" name="楕円 80"/>
        <xdr:cNvSpPr/>
      </xdr:nvSpPr>
      <xdr:spPr>
        <a:xfrm>
          <a:off x="4157345" y="5546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120939</xdr:rowOff>
    </xdr:from>
    <xdr:ext cx="405111" cy="259045"/>
    <xdr:sp macro="" textlink="">
      <xdr:nvSpPr>
        <xdr:cNvPr id="82" name="有形固定資産減価償却率該当値テキスト"/>
        <xdr:cNvSpPr txBox="1"/>
      </xdr:nvSpPr>
      <xdr:spPr>
        <a:xfrm>
          <a:off x="4258945" y="54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156664</xdr:rowOff>
    </xdr:from>
    <xdr:to>
      <xdr:col>19</xdr:col>
      <xdr:colOff>187325</xdr:colOff>
      <xdr:row>29</xdr:row>
      <xdr:rowOff>86814</xdr:rowOff>
    </xdr:to>
    <xdr:sp macro="" textlink="">
      <xdr:nvSpPr>
        <xdr:cNvPr id="83" name="楕円 82"/>
        <xdr:cNvSpPr/>
      </xdr:nvSpPr>
      <xdr:spPr>
        <a:xfrm>
          <a:off x="3537585" y="5604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29</xdr:row>
      <xdr:rowOff>36014</xdr:rowOff>
    </xdr:to>
    <xdr:cxnSp macro="">
      <xdr:nvCxnSpPr>
        <xdr:cNvPr id="84" name="直線コネクタ 83"/>
        <xdr:cNvCxnSpPr/>
      </xdr:nvCxnSpPr>
      <xdr:spPr>
        <a:xfrm flipV="1">
          <a:off x="3588385" y="5597162"/>
          <a:ext cx="619760"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楕円 84"/>
        <xdr:cNvSpPr/>
      </xdr:nvSpPr>
      <xdr:spPr>
        <a:xfrm>
          <a:off x="2867025" y="5665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36014</xdr:rowOff>
    </xdr:from>
    <xdr:to>
      <xdr:col>19</xdr:col>
      <xdr:colOff>136525</xdr:colOff>
      <xdr:row>29</xdr:row>
      <xdr:rowOff>100783</xdr:rowOff>
    </xdr:to>
    <xdr:cxnSp macro="">
      <xdr:nvCxnSpPr>
        <xdr:cNvPr id="86" name="直線コネクタ 85"/>
        <xdr:cNvCxnSpPr/>
      </xdr:nvCxnSpPr>
      <xdr:spPr>
        <a:xfrm flipV="1">
          <a:off x="2917825" y="5651954"/>
          <a:ext cx="67056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7" name="楕円 86"/>
        <xdr:cNvSpPr/>
      </xdr:nvSpPr>
      <xdr:spPr>
        <a:xfrm>
          <a:off x="2196465" y="574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30</xdr:row>
      <xdr:rowOff>9525</xdr:rowOff>
    </xdr:to>
    <xdr:cxnSp macro="">
      <xdr:nvCxnSpPr>
        <xdr:cNvPr id="88" name="直線コネクタ 87"/>
        <xdr:cNvCxnSpPr/>
      </xdr:nvCxnSpPr>
      <xdr:spPr>
        <a:xfrm flipV="1">
          <a:off x="2247265" y="5716723"/>
          <a:ext cx="670560" cy="7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9" name="n_1aveValue有形固定資産減価償却率"/>
        <xdr:cNvSpPr txBox="1"/>
      </xdr:nvSpPr>
      <xdr:spPr>
        <a:xfrm>
          <a:off x="3395989" y="574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0" name="n_2aveValue有形固定資産減価償却率"/>
        <xdr:cNvSpPr txBox="1"/>
      </xdr:nvSpPr>
      <xdr:spPr>
        <a:xfrm>
          <a:off x="2738129" y="579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1" name="n_3aveValue有形固定資産減価償却率"/>
        <xdr:cNvSpPr txBox="1"/>
      </xdr:nvSpPr>
      <xdr:spPr>
        <a:xfrm>
          <a:off x="2067569" y="592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103341</xdr:rowOff>
    </xdr:from>
    <xdr:ext cx="405111" cy="259045"/>
    <xdr:sp macro="" textlink="">
      <xdr:nvSpPr>
        <xdr:cNvPr id="92" name="n_1mainValue有形固定資産減価償却率"/>
        <xdr:cNvSpPr txBox="1"/>
      </xdr:nvSpPr>
      <xdr:spPr>
        <a:xfrm>
          <a:off x="3395989" y="538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3" name="n_2mainValue有形固定資産減価償却率"/>
        <xdr:cNvSpPr txBox="1"/>
      </xdr:nvSpPr>
      <xdr:spPr>
        <a:xfrm>
          <a:off x="273812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4" name="n_3mainValue有形固定資産減価償却率"/>
        <xdr:cNvSpPr txBox="1"/>
      </xdr:nvSpPr>
      <xdr:spPr>
        <a:xfrm>
          <a:off x="2067569"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類似団体平均よりやや高い水準ですが、単年度の地方債発行額が償還額を上回らないようにし、地方債現在高の減少に努め、債務償還費率の短縮を図っていきます。</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9486041" y="53560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3027660" y="5335929"/>
          <a:ext cx="1269" cy="115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3080365" y="649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2963525" y="6490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3080365" y="51149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2963525" y="533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0" name="債務償還比率平均値テキスト"/>
        <xdr:cNvSpPr txBox="1"/>
      </xdr:nvSpPr>
      <xdr:spPr>
        <a:xfrm>
          <a:off x="13080365" y="596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3001625" y="5984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2359005" y="599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150979</xdr:rowOff>
    </xdr:from>
    <xdr:to>
      <xdr:col>76</xdr:col>
      <xdr:colOff>73025</xdr:colOff>
      <xdr:row>31</xdr:row>
      <xdr:rowOff>81129</xdr:rowOff>
    </xdr:to>
    <xdr:sp macro="" textlink="">
      <xdr:nvSpPr>
        <xdr:cNvPr id="138" name="楕円 137"/>
        <xdr:cNvSpPr/>
      </xdr:nvSpPr>
      <xdr:spPr>
        <a:xfrm>
          <a:off x="13001625" y="59345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2406</xdr:rowOff>
    </xdr:from>
    <xdr:ext cx="469744" cy="259045"/>
    <xdr:sp macro="" textlink="">
      <xdr:nvSpPr>
        <xdr:cNvPr id="139" name="債務償還比率該当値テキスト"/>
        <xdr:cNvSpPr txBox="1"/>
      </xdr:nvSpPr>
      <xdr:spPr>
        <a:xfrm>
          <a:off x="13080365" y="578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157970</xdr:rowOff>
    </xdr:from>
    <xdr:to>
      <xdr:col>72</xdr:col>
      <xdr:colOff>123825</xdr:colOff>
      <xdr:row>31</xdr:row>
      <xdr:rowOff>88120</xdr:rowOff>
    </xdr:to>
    <xdr:sp macro="" textlink="">
      <xdr:nvSpPr>
        <xdr:cNvPr id="140" name="楕円 139"/>
        <xdr:cNvSpPr/>
      </xdr:nvSpPr>
      <xdr:spPr>
        <a:xfrm>
          <a:off x="12359005" y="594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30329</xdr:rowOff>
    </xdr:from>
    <xdr:to>
      <xdr:col>76</xdr:col>
      <xdr:colOff>22225</xdr:colOff>
      <xdr:row>31</xdr:row>
      <xdr:rowOff>37320</xdr:rowOff>
    </xdr:to>
    <xdr:cxnSp macro="">
      <xdr:nvCxnSpPr>
        <xdr:cNvPr id="141" name="直線コネクタ 140"/>
        <xdr:cNvCxnSpPr/>
      </xdr:nvCxnSpPr>
      <xdr:spPr>
        <a:xfrm flipV="1">
          <a:off x="12409805" y="5981549"/>
          <a:ext cx="61976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42" name="n_1aveValue債務償還比率"/>
        <xdr:cNvSpPr txBox="1"/>
      </xdr:nvSpPr>
      <xdr:spPr>
        <a:xfrm>
          <a:off x="12185092" y="608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104647</xdr:rowOff>
    </xdr:from>
    <xdr:ext cx="469744" cy="259045"/>
    <xdr:sp macro="" textlink="">
      <xdr:nvSpPr>
        <xdr:cNvPr id="143" name="n_1mainValue債務償還比率"/>
        <xdr:cNvSpPr txBox="1"/>
      </xdr:nvSpPr>
      <xdr:spPr>
        <a:xfrm>
          <a:off x="12185092" y="572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11,610
11,436
737.13
9,668,605
9,443,384
217,801
5,558,507
11,577,496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086225" y="5723709"/>
          <a:ext cx="0" cy="123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12496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02082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124960" y="550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020820" y="572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124960" y="6221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036060" y="637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312160" y="6382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51460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7399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xdr:cNvSpPr/>
      </xdr:nvSpPr>
      <xdr:spPr>
        <a:xfrm>
          <a:off x="403606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道路】&#10;有形固定資産減価償却率該当値テキスト"/>
        <xdr:cNvSpPr txBox="1"/>
      </xdr:nvSpPr>
      <xdr:spPr>
        <a:xfrm>
          <a:off x="412496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xdr:cNvSpPr/>
      </xdr:nvSpPr>
      <xdr:spPr>
        <a:xfrm>
          <a:off x="33121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167640</xdr:rowOff>
    </xdr:to>
    <xdr:cxnSp macro="">
      <xdr:nvCxnSpPr>
        <xdr:cNvPr id="76" name="直線コネクタ 75"/>
        <xdr:cNvCxnSpPr/>
      </xdr:nvCxnSpPr>
      <xdr:spPr>
        <a:xfrm flipV="1">
          <a:off x="3355340" y="649224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7" name="楕円 76"/>
        <xdr:cNvSpPr/>
      </xdr:nvSpPr>
      <xdr:spPr>
        <a:xfrm>
          <a:off x="2514600" y="6539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48441</xdr:rowOff>
    </xdr:to>
    <xdr:cxnSp macro="">
      <xdr:nvCxnSpPr>
        <xdr:cNvPr id="78" name="直線コネクタ 77"/>
        <xdr:cNvCxnSpPr/>
      </xdr:nvCxnSpPr>
      <xdr:spPr>
        <a:xfrm flipV="1">
          <a:off x="2565400" y="6537960"/>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46627</xdr:rowOff>
    </xdr:from>
    <xdr:to>
      <xdr:col>10</xdr:col>
      <xdr:colOff>165100</xdr:colOff>
      <xdr:row>39</xdr:row>
      <xdr:rowOff>148227</xdr:rowOff>
    </xdr:to>
    <xdr:sp macro="" textlink="">
      <xdr:nvSpPr>
        <xdr:cNvPr id="79" name="楕円 78"/>
        <xdr:cNvSpPr/>
      </xdr:nvSpPr>
      <xdr:spPr>
        <a:xfrm>
          <a:off x="17399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97427</xdr:rowOff>
    </xdr:to>
    <xdr:cxnSp macro="">
      <xdr:nvCxnSpPr>
        <xdr:cNvPr id="80" name="直線コネクタ 79"/>
        <xdr:cNvCxnSpPr/>
      </xdr:nvCxnSpPr>
      <xdr:spPr>
        <a:xfrm flipV="1">
          <a:off x="1790700" y="6586401"/>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17056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xdr:cNvSpPr txBox="1"/>
      </xdr:nvSpPr>
      <xdr:spPr>
        <a:xfrm>
          <a:off x="238570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6110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4" name="n_1mainValue【道路】&#10;有形固定資産減価償却率"/>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5" name="n_2mainValue【道路】&#10;有形固定資産減価償却率"/>
        <xdr:cNvSpPr txBox="1"/>
      </xdr:nvSpPr>
      <xdr:spPr>
        <a:xfrm>
          <a:off x="238570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139354</xdr:rowOff>
    </xdr:from>
    <xdr:ext cx="405111" cy="259045"/>
    <xdr:sp macro="" textlink="">
      <xdr:nvSpPr>
        <xdr:cNvPr id="86" name="n_3mainValue【道路】&#10;有形固定資産減価償却率"/>
        <xdr:cNvSpPr txBox="1"/>
      </xdr:nvSpPr>
      <xdr:spPr>
        <a:xfrm>
          <a:off x="161100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9219565" y="5542217"/>
          <a:ext cx="0" cy="126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9258300" y="68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9154160" y="680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9258300" y="53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9154160" y="5542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5" name="【道路】&#10;一人当たり延長平均値テキスト"/>
        <xdr:cNvSpPr txBox="1"/>
      </xdr:nvSpPr>
      <xdr:spPr>
        <a:xfrm>
          <a:off x="9258300" y="6312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9192260" y="6334169"/>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8445500" y="6353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7670800" y="6375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6873240" y="6290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28486</xdr:rowOff>
    </xdr:from>
    <xdr:to>
      <xdr:col>55</xdr:col>
      <xdr:colOff>50800</xdr:colOff>
      <xdr:row>37</xdr:row>
      <xdr:rowOff>130086</xdr:rowOff>
    </xdr:to>
    <xdr:sp macro="" textlink="">
      <xdr:nvSpPr>
        <xdr:cNvPr id="125" name="楕円 124"/>
        <xdr:cNvSpPr/>
      </xdr:nvSpPr>
      <xdr:spPr>
        <a:xfrm>
          <a:off x="9192260" y="6231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51363</xdr:rowOff>
    </xdr:from>
    <xdr:ext cx="534377" cy="259045"/>
    <xdr:sp macro="" textlink="">
      <xdr:nvSpPr>
        <xdr:cNvPr id="126" name="【道路】&#10;一人当たり延長該当値テキスト"/>
        <xdr:cNvSpPr txBox="1"/>
      </xdr:nvSpPr>
      <xdr:spPr>
        <a:xfrm>
          <a:off x="9258300" y="60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36354</xdr:rowOff>
    </xdr:from>
    <xdr:to>
      <xdr:col>50</xdr:col>
      <xdr:colOff>165100</xdr:colOff>
      <xdr:row>37</xdr:row>
      <xdr:rowOff>137954</xdr:rowOff>
    </xdr:to>
    <xdr:sp macro="" textlink="">
      <xdr:nvSpPr>
        <xdr:cNvPr id="127" name="楕円 126"/>
        <xdr:cNvSpPr/>
      </xdr:nvSpPr>
      <xdr:spPr>
        <a:xfrm>
          <a:off x="8445500" y="62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79286</xdr:rowOff>
    </xdr:from>
    <xdr:to>
      <xdr:col>55</xdr:col>
      <xdr:colOff>0</xdr:colOff>
      <xdr:row>37</xdr:row>
      <xdr:rowOff>87154</xdr:rowOff>
    </xdr:to>
    <xdr:cxnSp macro="">
      <xdr:nvCxnSpPr>
        <xdr:cNvPr id="128" name="直線コネクタ 127"/>
        <xdr:cNvCxnSpPr/>
      </xdr:nvCxnSpPr>
      <xdr:spPr>
        <a:xfrm flipV="1">
          <a:off x="8496300" y="6281966"/>
          <a:ext cx="7239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53080</xdr:rowOff>
    </xdr:from>
    <xdr:to>
      <xdr:col>46</xdr:col>
      <xdr:colOff>38100</xdr:colOff>
      <xdr:row>37</xdr:row>
      <xdr:rowOff>154680</xdr:rowOff>
    </xdr:to>
    <xdr:sp macro="" textlink="">
      <xdr:nvSpPr>
        <xdr:cNvPr id="129" name="楕円 128"/>
        <xdr:cNvSpPr/>
      </xdr:nvSpPr>
      <xdr:spPr>
        <a:xfrm>
          <a:off x="7670800" y="6255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87154</xdr:rowOff>
    </xdr:from>
    <xdr:to>
      <xdr:col>50</xdr:col>
      <xdr:colOff>114300</xdr:colOff>
      <xdr:row>37</xdr:row>
      <xdr:rowOff>103880</xdr:rowOff>
    </xdr:to>
    <xdr:cxnSp macro="">
      <xdr:nvCxnSpPr>
        <xdr:cNvPr id="130" name="直線コネクタ 129"/>
        <xdr:cNvCxnSpPr/>
      </xdr:nvCxnSpPr>
      <xdr:spPr>
        <a:xfrm flipV="1">
          <a:off x="7713980" y="6289834"/>
          <a:ext cx="78232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63424</xdr:rowOff>
    </xdr:from>
    <xdr:to>
      <xdr:col>41</xdr:col>
      <xdr:colOff>101600</xdr:colOff>
      <xdr:row>37</xdr:row>
      <xdr:rowOff>165024</xdr:rowOff>
    </xdr:to>
    <xdr:sp macro="" textlink="">
      <xdr:nvSpPr>
        <xdr:cNvPr id="131" name="楕円 130"/>
        <xdr:cNvSpPr/>
      </xdr:nvSpPr>
      <xdr:spPr>
        <a:xfrm>
          <a:off x="6873240" y="62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103880</xdr:rowOff>
    </xdr:from>
    <xdr:to>
      <xdr:col>45</xdr:col>
      <xdr:colOff>177800</xdr:colOff>
      <xdr:row>37</xdr:row>
      <xdr:rowOff>114224</xdr:rowOff>
    </xdr:to>
    <xdr:cxnSp macro="">
      <xdr:nvCxnSpPr>
        <xdr:cNvPr id="132" name="直線コネクタ 131"/>
        <xdr:cNvCxnSpPr/>
      </xdr:nvCxnSpPr>
      <xdr:spPr>
        <a:xfrm flipV="1">
          <a:off x="6924040" y="6306560"/>
          <a:ext cx="78994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33" name="n_1aveValue【道路】&#10;一人当たり延長"/>
        <xdr:cNvSpPr txBox="1"/>
      </xdr:nvSpPr>
      <xdr:spPr>
        <a:xfrm>
          <a:off x="8239271" y="64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34" name="n_2aveValue【道路】&#10;一人当たり延長"/>
        <xdr:cNvSpPr txBox="1"/>
      </xdr:nvSpPr>
      <xdr:spPr>
        <a:xfrm>
          <a:off x="7477271" y="6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9123</xdr:rowOff>
    </xdr:from>
    <xdr:ext cx="534377" cy="259045"/>
    <xdr:sp macro="" textlink="">
      <xdr:nvSpPr>
        <xdr:cNvPr id="135" name="n_3aveValue【道路】&#10;一人当たり延長"/>
        <xdr:cNvSpPr txBox="1"/>
      </xdr:nvSpPr>
      <xdr:spPr>
        <a:xfrm>
          <a:off x="6702571" y="63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154481</xdr:rowOff>
    </xdr:from>
    <xdr:ext cx="534377" cy="259045"/>
    <xdr:sp macro="" textlink="">
      <xdr:nvSpPr>
        <xdr:cNvPr id="136" name="n_1mainValue【道路】&#10;一人当たり延長"/>
        <xdr:cNvSpPr txBox="1"/>
      </xdr:nvSpPr>
      <xdr:spPr>
        <a:xfrm>
          <a:off x="8239271" y="6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171207</xdr:rowOff>
    </xdr:from>
    <xdr:ext cx="534377" cy="259045"/>
    <xdr:sp macro="" textlink="">
      <xdr:nvSpPr>
        <xdr:cNvPr id="137" name="n_2mainValue【道路】&#10;一人当たり延長"/>
        <xdr:cNvSpPr txBox="1"/>
      </xdr:nvSpPr>
      <xdr:spPr>
        <a:xfrm>
          <a:off x="7477271" y="60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10101</xdr:rowOff>
    </xdr:from>
    <xdr:ext cx="534377" cy="259045"/>
    <xdr:sp macro="" textlink="">
      <xdr:nvSpPr>
        <xdr:cNvPr id="138" name="n_3mainValue【道路】&#10;一人当たり延長"/>
        <xdr:cNvSpPr txBox="1"/>
      </xdr:nvSpPr>
      <xdr:spPr>
        <a:xfrm>
          <a:off x="6702571" y="6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086225" y="942213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12496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020820" y="1073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xdr:cNvSpPr txBox="1"/>
      </xdr:nvSpPr>
      <xdr:spPr>
        <a:xfrm>
          <a:off x="4124960" y="1007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03606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312160" y="1012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5146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7399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78" name="楕円 177"/>
        <xdr:cNvSpPr/>
      </xdr:nvSpPr>
      <xdr:spPr>
        <a:xfrm>
          <a:off x="403606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25417</xdr:rowOff>
    </xdr:from>
    <xdr:ext cx="405111" cy="259045"/>
    <xdr:sp macro="" textlink="">
      <xdr:nvSpPr>
        <xdr:cNvPr id="179" name="【橋りょう・トンネル】&#10;有形固定資産減価償却率該当値テキスト"/>
        <xdr:cNvSpPr txBox="1"/>
      </xdr:nvSpPr>
      <xdr:spPr>
        <a:xfrm>
          <a:off x="412496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0" name="楕円 179"/>
        <xdr:cNvSpPr/>
      </xdr:nvSpPr>
      <xdr:spPr>
        <a:xfrm>
          <a:off x="3312160" y="1008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81915</xdr:rowOff>
    </xdr:to>
    <xdr:cxnSp macro="">
      <xdr:nvCxnSpPr>
        <xdr:cNvPr id="181" name="直線コネクタ 180"/>
        <xdr:cNvCxnSpPr/>
      </xdr:nvCxnSpPr>
      <xdr:spPr>
        <a:xfrm flipV="1">
          <a:off x="3355340" y="1011174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楕円 181"/>
        <xdr:cNvSpPr/>
      </xdr:nvSpPr>
      <xdr:spPr>
        <a:xfrm>
          <a:off x="25146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114300</xdr:rowOff>
    </xdr:to>
    <xdr:cxnSp macro="">
      <xdr:nvCxnSpPr>
        <xdr:cNvPr id="183" name="直線コネクタ 182"/>
        <xdr:cNvCxnSpPr/>
      </xdr:nvCxnSpPr>
      <xdr:spPr>
        <a:xfrm flipV="1">
          <a:off x="2565400" y="101403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84" name="楕円 183"/>
        <xdr:cNvSpPr/>
      </xdr:nvSpPr>
      <xdr:spPr>
        <a:xfrm>
          <a:off x="173990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144780</xdr:rowOff>
    </xdr:to>
    <xdr:cxnSp macro="">
      <xdr:nvCxnSpPr>
        <xdr:cNvPr id="185" name="直線コネクタ 184"/>
        <xdr:cNvCxnSpPr/>
      </xdr:nvCxnSpPr>
      <xdr:spPr>
        <a:xfrm flipV="1">
          <a:off x="1790700" y="101727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17056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87" name="n_2aveValue【橋りょう・トンネル】&#10;有形固定資産減価償却率"/>
        <xdr:cNvSpPr txBox="1"/>
      </xdr:nvSpPr>
      <xdr:spPr>
        <a:xfrm>
          <a:off x="238570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61100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189" name="n_1mainValue【橋りょう・トンネル】&#10;有形固定資産減価償却率"/>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0" name="n_2mainValue【橋りょう・トンネル】&#10;有形固定資産減価償却率"/>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40657</xdr:rowOff>
    </xdr:from>
    <xdr:ext cx="405111" cy="259045"/>
    <xdr:sp macro="" textlink="">
      <xdr:nvSpPr>
        <xdr:cNvPr id="191" name="n_3mainValue【橋りょう・トンネル】&#10;有形固定資産減価償却率"/>
        <xdr:cNvSpPr txBox="1"/>
      </xdr:nvSpPr>
      <xdr:spPr>
        <a:xfrm>
          <a:off x="161100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9219565" y="9412317"/>
          <a:ext cx="0" cy="141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9258300" y="108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9154160" y="10826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9258300" y="9195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9154160" y="9412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9258300" y="10312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9192260" y="10333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8445500" y="10392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7670800" y="103940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6873240" y="1004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50096</xdr:rowOff>
    </xdr:from>
    <xdr:to>
      <xdr:col>55</xdr:col>
      <xdr:colOff>50800</xdr:colOff>
      <xdr:row>61</xdr:row>
      <xdr:rowOff>151696</xdr:rowOff>
    </xdr:to>
    <xdr:sp macro="" textlink="">
      <xdr:nvSpPr>
        <xdr:cNvPr id="232" name="楕円 231"/>
        <xdr:cNvSpPr/>
      </xdr:nvSpPr>
      <xdr:spPr>
        <a:xfrm>
          <a:off x="9192260" y="102761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72973</xdr:rowOff>
    </xdr:from>
    <xdr:ext cx="599010" cy="259045"/>
    <xdr:sp macro="" textlink="">
      <xdr:nvSpPr>
        <xdr:cNvPr id="233" name="【橋りょう・トンネル】&#10;一人当たり有形固定資産（償却資産）額該当値テキスト"/>
        <xdr:cNvSpPr txBox="1"/>
      </xdr:nvSpPr>
      <xdr:spPr>
        <a:xfrm>
          <a:off x="9258300" y="1013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57111</xdr:rowOff>
    </xdr:from>
    <xdr:to>
      <xdr:col>50</xdr:col>
      <xdr:colOff>165100</xdr:colOff>
      <xdr:row>61</xdr:row>
      <xdr:rowOff>158711</xdr:rowOff>
    </xdr:to>
    <xdr:sp macro="" textlink="">
      <xdr:nvSpPr>
        <xdr:cNvPr id="234" name="楕円 233"/>
        <xdr:cNvSpPr/>
      </xdr:nvSpPr>
      <xdr:spPr>
        <a:xfrm>
          <a:off x="8445500" y="102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100896</xdr:rowOff>
    </xdr:from>
    <xdr:to>
      <xdr:col>55</xdr:col>
      <xdr:colOff>0</xdr:colOff>
      <xdr:row>61</xdr:row>
      <xdr:rowOff>107911</xdr:rowOff>
    </xdr:to>
    <xdr:cxnSp macro="">
      <xdr:nvCxnSpPr>
        <xdr:cNvPr id="235" name="直線コネクタ 234"/>
        <xdr:cNvCxnSpPr/>
      </xdr:nvCxnSpPr>
      <xdr:spPr>
        <a:xfrm flipV="1">
          <a:off x="8496300" y="10326936"/>
          <a:ext cx="7239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63404</xdr:rowOff>
    </xdr:from>
    <xdr:to>
      <xdr:col>46</xdr:col>
      <xdr:colOff>38100</xdr:colOff>
      <xdr:row>61</xdr:row>
      <xdr:rowOff>165004</xdr:rowOff>
    </xdr:to>
    <xdr:sp macro="" textlink="">
      <xdr:nvSpPr>
        <xdr:cNvPr id="236" name="楕円 235"/>
        <xdr:cNvSpPr/>
      </xdr:nvSpPr>
      <xdr:spPr>
        <a:xfrm>
          <a:off x="7670800" y="102894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107911</xdr:rowOff>
    </xdr:from>
    <xdr:to>
      <xdr:col>50</xdr:col>
      <xdr:colOff>114300</xdr:colOff>
      <xdr:row>61</xdr:row>
      <xdr:rowOff>114204</xdr:rowOff>
    </xdr:to>
    <xdr:cxnSp macro="">
      <xdr:nvCxnSpPr>
        <xdr:cNvPr id="237" name="直線コネクタ 236"/>
        <xdr:cNvCxnSpPr/>
      </xdr:nvCxnSpPr>
      <xdr:spPr>
        <a:xfrm flipV="1">
          <a:off x="7713980" y="10333951"/>
          <a:ext cx="78232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71003</xdr:rowOff>
    </xdr:from>
    <xdr:to>
      <xdr:col>41</xdr:col>
      <xdr:colOff>101600</xdr:colOff>
      <xdr:row>62</xdr:row>
      <xdr:rowOff>1153</xdr:rowOff>
    </xdr:to>
    <xdr:sp macro="" textlink="">
      <xdr:nvSpPr>
        <xdr:cNvPr id="238" name="楕円 237"/>
        <xdr:cNvSpPr/>
      </xdr:nvSpPr>
      <xdr:spPr>
        <a:xfrm>
          <a:off x="6873240" y="10297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114204</xdr:rowOff>
    </xdr:from>
    <xdr:to>
      <xdr:col>45</xdr:col>
      <xdr:colOff>177800</xdr:colOff>
      <xdr:row>61</xdr:row>
      <xdr:rowOff>121803</xdr:rowOff>
    </xdr:to>
    <xdr:cxnSp macro="">
      <xdr:nvCxnSpPr>
        <xdr:cNvPr id="239" name="直線コネクタ 238"/>
        <xdr:cNvCxnSpPr/>
      </xdr:nvCxnSpPr>
      <xdr:spPr>
        <a:xfrm flipV="1">
          <a:off x="6924040" y="10340244"/>
          <a:ext cx="78994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8214575" y="104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7444955" y="104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6670255" y="982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3788</xdr:rowOff>
    </xdr:from>
    <xdr:ext cx="599010" cy="259045"/>
    <xdr:sp macro="" textlink="">
      <xdr:nvSpPr>
        <xdr:cNvPr id="243" name="n_1mainValue【橋りょう・トンネル】&#10;一人当たり有形固定資産（償却資産）額"/>
        <xdr:cNvSpPr txBox="1"/>
      </xdr:nvSpPr>
      <xdr:spPr>
        <a:xfrm>
          <a:off x="8214575" y="1006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10081</xdr:rowOff>
    </xdr:from>
    <xdr:ext cx="599010" cy="259045"/>
    <xdr:sp macro="" textlink="">
      <xdr:nvSpPr>
        <xdr:cNvPr id="244" name="n_2mainValue【橋りょう・トンネル】&#10;一人当たり有形固定資産（償却資産）額"/>
        <xdr:cNvSpPr txBox="1"/>
      </xdr:nvSpPr>
      <xdr:spPr>
        <a:xfrm>
          <a:off x="7444955" y="1006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163730</xdr:rowOff>
    </xdr:from>
    <xdr:ext cx="599010" cy="259045"/>
    <xdr:sp macro="" textlink="">
      <xdr:nvSpPr>
        <xdr:cNvPr id="245" name="n_3mainValue【橋りょう・トンネル】&#10;一人当たり有形固定資産（償却資産）額"/>
        <xdr:cNvSpPr txBox="1"/>
      </xdr:nvSpPr>
      <xdr:spPr>
        <a:xfrm>
          <a:off x="6670255" y="1038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086225" y="13003530"/>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124960" y="14442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020820" y="14438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98351</xdr:rowOff>
    </xdr:from>
    <xdr:ext cx="405111" cy="259045"/>
    <xdr:sp macro="" textlink="">
      <xdr:nvSpPr>
        <xdr:cNvPr id="276" name="【公営住宅】&#10;有形固定資産減価償却率平均値テキスト"/>
        <xdr:cNvSpPr txBox="1"/>
      </xdr:nvSpPr>
      <xdr:spPr>
        <a:xfrm>
          <a:off x="4124960" y="13341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036060" y="13486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312160" y="13496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514600" y="13507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739900" y="1347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65677</xdr:rowOff>
    </xdr:from>
    <xdr:to>
      <xdr:col>24</xdr:col>
      <xdr:colOff>114300</xdr:colOff>
      <xdr:row>81</xdr:row>
      <xdr:rowOff>167277</xdr:rowOff>
    </xdr:to>
    <xdr:sp macro="" textlink="">
      <xdr:nvSpPr>
        <xdr:cNvPr id="286" name="楕円 285"/>
        <xdr:cNvSpPr/>
      </xdr:nvSpPr>
      <xdr:spPr>
        <a:xfrm>
          <a:off x="4036060" y="136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44104</xdr:rowOff>
    </xdr:from>
    <xdr:ext cx="405111" cy="259045"/>
    <xdr:sp macro="" textlink="">
      <xdr:nvSpPr>
        <xdr:cNvPr id="287" name="【公営住宅】&#10;有形固定資産減価償却率該当値テキスト"/>
        <xdr:cNvSpPr txBox="1"/>
      </xdr:nvSpPr>
      <xdr:spPr>
        <a:xfrm>
          <a:off x="4124960" y="1362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86905</xdr:rowOff>
    </xdr:from>
    <xdr:to>
      <xdr:col>20</xdr:col>
      <xdr:colOff>38100</xdr:colOff>
      <xdr:row>82</xdr:row>
      <xdr:rowOff>17055</xdr:rowOff>
    </xdr:to>
    <xdr:sp macro="" textlink="">
      <xdr:nvSpPr>
        <xdr:cNvPr id="288" name="楕円 287"/>
        <xdr:cNvSpPr/>
      </xdr:nvSpPr>
      <xdr:spPr>
        <a:xfrm>
          <a:off x="3312160" y="13665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116477</xdr:rowOff>
    </xdr:from>
    <xdr:to>
      <xdr:col>24</xdr:col>
      <xdr:colOff>63500</xdr:colOff>
      <xdr:row>81</xdr:row>
      <xdr:rowOff>137705</xdr:rowOff>
    </xdr:to>
    <xdr:cxnSp macro="">
      <xdr:nvCxnSpPr>
        <xdr:cNvPr id="289" name="直線コネクタ 288"/>
        <xdr:cNvCxnSpPr/>
      </xdr:nvCxnSpPr>
      <xdr:spPr>
        <a:xfrm flipV="1">
          <a:off x="3355340" y="13695317"/>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50981</xdr:rowOff>
    </xdr:from>
    <xdr:to>
      <xdr:col>15</xdr:col>
      <xdr:colOff>101600</xdr:colOff>
      <xdr:row>81</xdr:row>
      <xdr:rowOff>152581</xdr:rowOff>
    </xdr:to>
    <xdr:sp macro="" textlink="">
      <xdr:nvSpPr>
        <xdr:cNvPr id="290" name="楕円 289"/>
        <xdr:cNvSpPr/>
      </xdr:nvSpPr>
      <xdr:spPr>
        <a:xfrm>
          <a:off x="25146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101781</xdr:rowOff>
    </xdr:from>
    <xdr:to>
      <xdr:col>19</xdr:col>
      <xdr:colOff>177800</xdr:colOff>
      <xdr:row>81</xdr:row>
      <xdr:rowOff>137705</xdr:rowOff>
    </xdr:to>
    <xdr:cxnSp macro="">
      <xdr:nvCxnSpPr>
        <xdr:cNvPr id="291" name="直線コネクタ 290"/>
        <xdr:cNvCxnSpPr/>
      </xdr:nvCxnSpPr>
      <xdr:spPr>
        <a:xfrm>
          <a:off x="2565400" y="13680621"/>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2" name="楕円 291"/>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101781</xdr:rowOff>
    </xdr:to>
    <xdr:cxnSp macro="">
      <xdr:nvCxnSpPr>
        <xdr:cNvPr id="293" name="直線コネクタ 292"/>
        <xdr:cNvCxnSpPr/>
      </xdr:nvCxnSpPr>
      <xdr:spPr>
        <a:xfrm>
          <a:off x="1790700" y="13651229"/>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94" name="n_1aveValue【公営住宅】&#10;有形固定資産減価償却率"/>
        <xdr:cNvSpPr txBox="1"/>
      </xdr:nvSpPr>
      <xdr:spPr>
        <a:xfrm>
          <a:off x="3170564" y="1327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95" name="n_2aveValue【公営住宅】&#10;有形固定資産減価償却率"/>
        <xdr:cNvSpPr txBox="1"/>
      </xdr:nvSpPr>
      <xdr:spPr>
        <a:xfrm>
          <a:off x="2385704" y="1328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96" name="n_3aveValue【公営住宅】&#10;有形固定資産減価償却率"/>
        <xdr:cNvSpPr txBox="1"/>
      </xdr:nvSpPr>
      <xdr:spPr>
        <a:xfrm>
          <a:off x="1611004" y="1325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8182</xdr:rowOff>
    </xdr:from>
    <xdr:ext cx="405111" cy="259045"/>
    <xdr:sp macro="" textlink="">
      <xdr:nvSpPr>
        <xdr:cNvPr id="297" name="n_1mainValue【公営住宅】&#10;有形固定資産減価償却率"/>
        <xdr:cNvSpPr txBox="1"/>
      </xdr:nvSpPr>
      <xdr:spPr>
        <a:xfrm>
          <a:off x="3170564" y="1375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143708</xdr:rowOff>
    </xdr:from>
    <xdr:ext cx="405111" cy="259045"/>
    <xdr:sp macro="" textlink="">
      <xdr:nvSpPr>
        <xdr:cNvPr id="298" name="n_2mainValue【公営住宅】&#10;有形固定資産減価償却率"/>
        <xdr:cNvSpPr txBox="1"/>
      </xdr:nvSpPr>
      <xdr:spPr>
        <a:xfrm>
          <a:off x="2385704" y="1372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99" name="n_3mainValue【公営住宅】&#10;有形固定資産減価償却率"/>
        <xdr:cNvSpPr txBox="1"/>
      </xdr:nvSpPr>
      <xdr:spPr>
        <a:xfrm>
          <a:off x="16110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9219565" y="13020512"/>
          <a:ext cx="0" cy="150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92583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915416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9258300" y="1279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9154160" y="13020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30" name="【公営住宅】&#10;一人当たり面積平均値テキスト"/>
        <xdr:cNvSpPr txBox="1"/>
      </xdr:nvSpPr>
      <xdr:spPr>
        <a:xfrm>
          <a:off x="9258300" y="13990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9192260" y="14011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844550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7670800" y="139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6873240" y="1396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34979</xdr:rowOff>
    </xdr:from>
    <xdr:to>
      <xdr:col>55</xdr:col>
      <xdr:colOff>50800</xdr:colOff>
      <xdr:row>79</xdr:row>
      <xdr:rowOff>136579</xdr:rowOff>
    </xdr:to>
    <xdr:sp macro="" textlink="">
      <xdr:nvSpPr>
        <xdr:cNvPr id="340" name="楕円 339"/>
        <xdr:cNvSpPr/>
      </xdr:nvSpPr>
      <xdr:spPr>
        <a:xfrm>
          <a:off x="9192260" y="132785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57856</xdr:rowOff>
    </xdr:from>
    <xdr:ext cx="469744" cy="259045"/>
    <xdr:sp macro="" textlink="">
      <xdr:nvSpPr>
        <xdr:cNvPr id="341" name="【公営住宅】&#10;一人当たり面積該当値テキスト"/>
        <xdr:cNvSpPr txBox="1"/>
      </xdr:nvSpPr>
      <xdr:spPr>
        <a:xfrm>
          <a:off x="9258300" y="1313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40205</xdr:rowOff>
    </xdr:from>
    <xdr:to>
      <xdr:col>50</xdr:col>
      <xdr:colOff>165100</xdr:colOff>
      <xdr:row>79</xdr:row>
      <xdr:rowOff>141805</xdr:rowOff>
    </xdr:to>
    <xdr:sp macro="" textlink="">
      <xdr:nvSpPr>
        <xdr:cNvPr id="342" name="楕円 341"/>
        <xdr:cNvSpPr/>
      </xdr:nvSpPr>
      <xdr:spPr>
        <a:xfrm>
          <a:off x="8445500" y="132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85779</xdr:rowOff>
    </xdr:from>
    <xdr:to>
      <xdr:col>55</xdr:col>
      <xdr:colOff>0</xdr:colOff>
      <xdr:row>79</xdr:row>
      <xdr:rowOff>91005</xdr:rowOff>
    </xdr:to>
    <xdr:cxnSp macro="">
      <xdr:nvCxnSpPr>
        <xdr:cNvPr id="343" name="直線コネクタ 342"/>
        <xdr:cNvCxnSpPr/>
      </xdr:nvCxnSpPr>
      <xdr:spPr>
        <a:xfrm flipV="1">
          <a:off x="8496300" y="13329339"/>
          <a:ext cx="7239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66656</xdr:rowOff>
    </xdr:from>
    <xdr:to>
      <xdr:col>46</xdr:col>
      <xdr:colOff>38100</xdr:colOff>
      <xdr:row>79</xdr:row>
      <xdr:rowOff>168256</xdr:rowOff>
    </xdr:to>
    <xdr:sp macro="" textlink="">
      <xdr:nvSpPr>
        <xdr:cNvPr id="344" name="楕円 343"/>
        <xdr:cNvSpPr/>
      </xdr:nvSpPr>
      <xdr:spPr>
        <a:xfrm>
          <a:off x="7670800" y="13310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91005</xdr:rowOff>
    </xdr:from>
    <xdr:to>
      <xdr:col>50</xdr:col>
      <xdr:colOff>114300</xdr:colOff>
      <xdr:row>79</xdr:row>
      <xdr:rowOff>117456</xdr:rowOff>
    </xdr:to>
    <xdr:cxnSp macro="">
      <xdr:nvCxnSpPr>
        <xdr:cNvPr id="345" name="直線コネクタ 344"/>
        <xdr:cNvCxnSpPr/>
      </xdr:nvCxnSpPr>
      <xdr:spPr>
        <a:xfrm flipV="1">
          <a:off x="7713980" y="13334565"/>
          <a:ext cx="78232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65024</xdr:rowOff>
    </xdr:from>
    <xdr:to>
      <xdr:col>41</xdr:col>
      <xdr:colOff>101600</xdr:colOff>
      <xdr:row>79</xdr:row>
      <xdr:rowOff>166624</xdr:rowOff>
    </xdr:to>
    <xdr:sp macro="" textlink="">
      <xdr:nvSpPr>
        <xdr:cNvPr id="346" name="楕円 345"/>
        <xdr:cNvSpPr/>
      </xdr:nvSpPr>
      <xdr:spPr>
        <a:xfrm>
          <a:off x="6873240" y="13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115824</xdr:rowOff>
    </xdr:from>
    <xdr:to>
      <xdr:col>45</xdr:col>
      <xdr:colOff>177800</xdr:colOff>
      <xdr:row>79</xdr:row>
      <xdr:rowOff>117456</xdr:rowOff>
    </xdr:to>
    <xdr:cxnSp macro="">
      <xdr:nvCxnSpPr>
        <xdr:cNvPr id="347" name="直線コネクタ 346"/>
        <xdr:cNvCxnSpPr/>
      </xdr:nvCxnSpPr>
      <xdr:spPr>
        <a:xfrm>
          <a:off x="6924040" y="13359384"/>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48" name="n_1aveValue【公営住宅】&#10;一人当たり面積"/>
        <xdr:cNvSpPr txBox="1"/>
      </xdr:nvSpPr>
      <xdr:spPr>
        <a:xfrm>
          <a:off x="827158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161017</xdr:rowOff>
    </xdr:from>
    <xdr:ext cx="469744" cy="259045"/>
    <xdr:sp macro="" textlink="">
      <xdr:nvSpPr>
        <xdr:cNvPr id="349" name="n_2aveValue【公営住宅】&#10;一人当たり面積"/>
        <xdr:cNvSpPr txBox="1"/>
      </xdr:nvSpPr>
      <xdr:spPr>
        <a:xfrm>
          <a:off x="7509587" y="140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50" name="n_3aveValue【公営住宅】&#10;一人当たり面積"/>
        <xdr:cNvSpPr txBox="1"/>
      </xdr:nvSpPr>
      <xdr:spPr>
        <a:xfrm>
          <a:off x="6712027" y="1406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158332</xdr:rowOff>
    </xdr:from>
    <xdr:ext cx="469744" cy="259045"/>
    <xdr:sp macro="" textlink="">
      <xdr:nvSpPr>
        <xdr:cNvPr id="351" name="n_1mainValue【公営住宅】&#10;一人当たり面積"/>
        <xdr:cNvSpPr txBox="1"/>
      </xdr:nvSpPr>
      <xdr:spPr>
        <a:xfrm>
          <a:off x="8271587" y="1306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13333</xdr:rowOff>
    </xdr:from>
    <xdr:ext cx="469744" cy="259045"/>
    <xdr:sp macro="" textlink="">
      <xdr:nvSpPr>
        <xdr:cNvPr id="352" name="n_2mainValue【公営住宅】&#10;一人当たり面積"/>
        <xdr:cNvSpPr txBox="1"/>
      </xdr:nvSpPr>
      <xdr:spPr>
        <a:xfrm>
          <a:off x="7509587" y="130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11701</xdr:rowOff>
    </xdr:from>
    <xdr:ext cx="469744" cy="259045"/>
    <xdr:sp macro="" textlink="">
      <xdr:nvSpPr>
        <xdr:cNvPr id="353" name="n_3mainValue【公営住宅】&#10;一人当たり面積"/>
        <xdr:cNvSpPr txBox="1"/>
      </xdr:nvSpPr>
      <xdr:spPr>
        <a:xfrm>
          <a:off x="6712027" y="130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4375764" y="5534842"/>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44145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4287500" y="689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xdr:cNvSpPr txBox="1"/>
      </xdr:nvSpPr>
      <xdr:spPr>
        <a:xfrm>
          <a:off x="14414500" y="6234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4325600" y="62558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3578840" y="620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280414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2029440" y="6187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410" name="楕円 409"/>
        <xdr:cNvSpPr/>
      </xdr:nvSpPr>
      <xdr:spPr>
        <a:xfrm>
          <a:off x="14325600" y="5694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13987</xdr:rowOff>
    </xdr:from>
    <xdr:ext cx="405111" cy="259045"/>
    <xdr:sp macro="" textlink="">
      <xdr:nvSpPr>
        <xdr:cNvPr id="411" name="【認定こども園・幼稚園・保育所】&#10;有形固定資産減価償却率該当値テキスト"/>
        <xdr:cNvSpPr txBox="1"/>
      </xdr:nvSpPr>
      <xdr:spPr>
        <a:xfrm>
          <a:off x="14414500"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30299</xdr:rowOff>
    </xdr:from>
    <xdr:to>
      <xdr:col>81</xdr:col>
      <xdr:colOff>101600</xdr:colOff>
      <xdr:row>34</xdr:row>
      <xdr:rowOff>131899</xdr:rowOff>
    </xdr:to>
    <xdr:sp macro="" textlink="">
      <xdr:nvSpPr>
        <xdr:cNvPr id="412" name="楕円 411"/>
        <xdr:cNvSpPr/>
      </xdr:nvSpPr>
      <xdr:spPr>
        <a:xfrm>
          <a:off x="13578840" y="57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41910</xdr:rowOff>
    </xdr:from>
    <xdr:to>
      <xdr:col>85</xdr:col>
      <xdr:colOff>127000</xdr:colOff>
      <xdr:row>34</xdr:row>
      <xdr:rowOff>81099</xdr:rowOff>
    </xdr:to>
    <xdr:cxnSp macro="">
      <xdr:nvCxnSpPr>
        <xdr:cNvPr id="413" name="直線コネクタ 412"/>
        <xdr:cNvCxnSpPr/>
      </xdr:nvCxnSpPr>
      <xdr:spPr>
        <a:xfrm flipV="1">
          <a:off x="13629640" y="5741670"/>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66222</xdr:rowOff>
    </xdr:from>
    <xdr:to>
      <xdr:col>76</xdr:col>
      <xdr:colOff>165100</xdr:colOff>
      <xdr:row>34</xdr:row>
      <xdr:rowOff>167822</xdr:rowOff>
    </xdr:to>
    <xdr:sp macro="" textlink="">
      <xdr:nvSpPr>
        <xdr:cNvPr id="414" name="楕円 413"/>
        <xdr:cNvSpPr/>
      </xdr:nvSpPr>
      <xdr:spPr>
        <a:xfrm>
          <a:off x="12804140" y="57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81099</xdr:rowOff>
    </xdr:from>
    <xdr:to>
      <xdr:col>81</xdr:col>
      <xdr:colOff>50800</xdr:colOff>
      <xdr:row>34</xdr:row>
      <xdr:rowOff>117022</xdr:rowOff>
    </xdr:to>
    <xdr:cxnSp macro="">
      <xdr:nvCxnSpPr>
        <xdr:cNvPr id="415" name="直線コネクタ 414"/>
        <xdr:cNvCxnSpPr/>
      </xdr:nvCxnSpPr>
      <xdr:spPr>
        <a:xfrm flipV="1">
          <a:off x="12854940" y="5780859"/>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58057</xdr:rowOff>
    </xdr:from>
    <xdr:to>
      <xdr:col>72</xdr:col>
      <xdr:colOff>38100</xdr:colOff>
      <xdr:row>34</xdr:row>
      <xdr:rowOff>159657</xdr:rowOff>
    </xdr:to>
    <xdr:sp macro="" textlink="">
      <xdr:nvSpPr>
        <xdr:cNvPr id="416" name="楕円 415"/>
        <xdr:cNvSpPr/>
      </xdr:nvSpPr>
      <xdr:spPr>
        <a:xfrm>
          <a:off x="12029440" y="5757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108857</xdr:rowOff>
    </xdr:from>
    <xdr:to>
      <xdr:col>76</xdr:col>
      <xdr:colOff>114300</xdr:colOff>
      <xdr:row>34</xdr:row>
      <xdr:rowOff>117022</xdr:rowOff>
    </xdr:to>
    <xdr:cxnSp macro="">
      <xdr:nvCxnSpPr>
        <xdr:cNvPr id="417" name="直線コネクタ 416"/>
        <xdr:cNvCxnSpPr/>
      </xdr:nvCxnSpPr>
      <xdr:spPr>
        <a:xfrm>
          <a:off x="12072620" y="5808617"/>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8" name="n_1aveValue【認定こども園・幼稚園・保育所】&#10;有形固定資産減価償却率"/>
        <xdr:cNvSpPr txBox="1"/>
      </xdr:nvSpPr>
      <xdr:spPr>
        <a:xfrm>
          <a:off x="1343724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19" name="n_2aveValue【認定こども園・幼稚園・保育所】&#10;有形固定資産減価償却率"/>
        <xdr:cNvSpPr txBox="1"/>
      </xdr:nvSpPr>
      <xdr:spPr>
        <a:xfrm>
          <a:off x="12675244" y="634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20" name="n_3aveValue【認定こども園・幼稚園・保育所】&#10;有形固定資産減価償却率"/>
        <xdr:cNvSpPr txBox="1"/>
      </xdr:nvSpPr>
      <xdr:spPr>
        <a:xfrm>
          <a:off x="1190054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148426</xdr:rowOff>
    </xdr:from>
    <xdr:ext cx="405111" cy="259045"/>
    <xdr:sp macro="" textlink="">
      <xdr:nvSpPr>
        <xdr:cNvPr id="421" name="n_1mainValue【認定こども園・幼稚園・保育所】&#10;有形固定資産減価償却率"/>
        <xdr:cNvSpPr txBox="1"/>
      </xdr:nvSpPr>
      <xdr:spPr>
        <a:xfrm>
          <a:off x="13437244" y="5512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12899</xdr:rowOff>
    </xdr:from>
    <xdr:ext cx="405111" cy="259045"/>
    <xdr:sp macro="" textlink="">
      <xdr:nvSpPr>
        <xdr:cNvPr id="422" name="n_2mainValue【認定こども園・幼稚園・保育所】&#10;有形固定資産減価償却率"/>
        <xdr:cNvSpPr txBox="1"/>
      </xdr:nvSpPr>
      <xdr:spPr>
        <a:xfrm>
          <a:off x="126752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4734</xdr:rowOff>
    </xdr:from>
    <xdr:ext cx="405111" cy="259045"/>
    <xdr:sp macro="" textlink="">
      <xdr:nvSpPr>
        <xdr:cNvPr id="423" name="n_3mainValue【認定こども園・幼稚園・保育所】&#10;有形固定資産減価償却率"/>
        <xdr:cNvSpPr txBox="1"/>
      </xdr:nvSpPr>
      <xdr:spPr>
        <a:xfrm>
          <a:off x="11900544" y="553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19509104" y="5739384"/>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1954784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19443700" y="6890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19547840" y="55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19443700" y="573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450" name="【認定こども園・幼稚園・保育所】&#10;一人当たり面積平均値テキスト"/>
        <xdr:cNvSpPr txBox="1"/>
      </xdr:nvSpPr>
      <xdr:spPr>
        <a:xfrm>
          <a:off x="19547840" y="6216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194589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1873504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1793748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7162780" y="64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87122</xdr:rowOff>
    </xdr:from>
    <xdr:to>
      <xdr:col>116</xdr:col>
      <xdr:colOff>114300</xdr:colOff>
      <xdr:row>39</xdr:row>
      <xdr:rowOff>17272</xdr:rowOff>
    </xdr:to>
    <xdr:sp macro="" textlink="">
      <xdr:nvSpPr>
        <xdr:cNvPr id="460" name="楕円 459"/>
        <xdr:cNvSpPr/>
      </xdr:nvSpPr>
      <xdr:spPr>
        <a:xfrm>
          <a:off x="19458940" y="645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65549</xdr:rowOff>
    </xdr:from>
    <xdr:ext cx="469744" cy="259045"/>
    <xdr:sp macro="" textlink="">
      <xdr:nvSpPr>
        <xdr:cNvPr id="461" name="【認定こども園・幼稚園・保育所】&#10;一人当たり面積該当値テキスト"/>
        <xdr:cNvSpPr txBox="1"/>
      </xdr:nvSpPr>
      <xdr:spPr>
        <a:xfrm>
          <a:off x="19547840"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62" name="楕円 461"/>
        <xdr:cNvSpPr/>
      </xdr:nvSpPr>
      <xdr:spPr>
        <a:xfrm>
          <a:off x="1873504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137922</xdr:rowOff>
    </xdr:from>
    <xdr:to>
      <xdr:col>116</xdr:col>
      <xdr:colOff>63500</xdr:colOff>
      <xdr:row>38</xdr:row>
      <xdr:rowOff>144780</xdr:rowOff>
    </xdr:to>
    <xdr:cxnSp macro="">
      <xdr:nvCxnSpPr>
        <xdr:cNvPr id="463" name="直線コネクタ 462"/>
        <xdr:cNvCxnSpPr/>
      </xdr:nvCxnSpPr>
      <xdr:spPr>
        <a:xfrm flipV="1">
          <a:off x="18778220" y="6508242"/>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98552</xdr:rowOff>
    </xdr:from>
    <xdr:to>
      <xdr:col>107</xdr:col>
      <xdr:colOff>101600</xdr:colOff>
      <xdr:row>39</xdr:row>
      <xdr:rowOff>28702</xdr:rowOff>
    </xdr:to>
    <xdr:sp macro="" textlink="">
      <xdr:nvSpPr>
        <xdr:cNvPr id="464" name="楕円 463"/>
        <xdr:cNvSpPr/>
      </xdr:nvSpPr>
      <xdr:spPr>
        <a:xfrm>
          <a:off x="17937480" y="6468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149352</xdr:rowOff>
    </xdr:to>
    <xdr:cxnSp macro="">
      <xdr:nvCxnSpPr>
        <xdr:cNvPr id="465" name="直線コネクタ 464"/>
        <xdr:cNvCxnSpPr/>
      </xdr:nvCxnSpPr>
      <xdr:spPr>
        <a:xfrm flipV="1">
          <a:off x="17988280" y="65151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466" name="楕円 465"/>
        <xdr:cNvSpPr/>
      </xdr:nvSpPr>
      <xdr:spPr>
        <a:xfrm>
          <a:off x="1716278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149352</xdr:rowOff>
    </xdr:from>
    <xdr:to>
      <xdr:col>107</xdr:col>
      <xdr:colOff>50800</xdr:colOff>
      <xdr:row>38</xdr:row>
      <xdr:rowOff>156210</xdr:rowOff>
    </xdr:to>
    <xdr:cxnSp macro="">
      <xdr:nvCxnSpPr>
        <xdr:cNvPr id="467" name="直線コネクタ 466"/>
        <xdr:cNvCxnSpPr/>
      </xdr:nvCxnSpPr>
      <xdr:spPr>
        <a:xfrm flipV="1">
          <a:off x="17213580" y="6519672"/>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68" name="n_1aveValue【認定こども園・幼稚園・保育所】&#10;一人当たり面積"/>
        <xdr:cNvSpPr txBox="1"/>
      </xdr:nvSpPr>
      <xdr:spPr>
        <a:xfrm>
          <a:off x="185611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69" name="n_2aveValue【認定こども園・幼稚園・保育所】&#10;一人当たり面積"/>
        <xdr:cNvSpPr txBox="1"/>
      </xdr:nvSpPr>
      <xdr:spPr>
        <a:xfrm>
          <a:off x="1777626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70" name="n_3aveValue【認定こども園・幼稚園・保育所】&#10;一人当たり面積"/>
        <xdr:cNvSpPr txBox="1"/>
      </xdr:nvSpPr>
      <xdr:spPr>
        <a:xfrm>
          <a:off x="1700156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15257</xdr:rowOff>
    </xdr:from>
    <xdr:ext cx="469744" cy="259045"/>
    <xdr:sp macro="" textlink="">
      <xdr:nvSpPr>
        <xdr:cNvPr id="471" name="n_1mainValue【認定こども園・幼稚園・保育所】&#10;一人当たり面積"/>
        <xdr:cNvSpPr txBox="1"/>
      </xdr:nvSpPr>
      <xdr:spPr>
        <a:xfrm>
          <a:off x="185611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19829</xdr:rowOff>
    </xdr:from>
    <xdr:ext cx="469744" cy="259045"/>
    <xdr:sp macro="" textlink="">
      <xdr:nvSpPr>
        <xdr:cNvPr id="472" name="n_2mainValue【認定こども園・幼稚園・保育所】&#10;一人当たり面積"/>
        <xdr:cNvSpPr txBox="1"/>
      </xdr:nvSpPr>
      <xdr:spPr>
        <a:xfrm>
          <a:off x="17776267"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26687</xdr:rowOff>
    </xdr:from>
    <xdr:ext cx="469744" cy="259045"/>
    <xdr:sp macro="" textlink="">
      <xdr:nvSpPr>
        <xdr:cNvPr id="473" name="n_3mainValue【認定こども園・幼稚園・保育所】&#10;一人当たり面積"/>
        <xdr:cNvSpPr txBox="1"/>
      </xdr:nvSpPr>
      <xdr:spPr>
        <a:xfrm>
          <a:off x="1700156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xdr:cNvCxnSpPr/>
      </xdr:nvCxnSpPr>
      <xdr:spPr>
        <a:xfrm flipV="1">
          <a:off x="14375764" y="94139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05" name="【学校施設】&#10;有形固定資産減価償却率平均値テキスト"/>
        <xdr:cNvSpPr txBox="1"/>
      </xdr:nvSpPr>
      <xdr:spPr>
        <a:xfrm>
          <a:off x="14414500" y="998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xdr:cNvSpPr/>
      </xdr:nvSpPr>
      <xdr:spPr>
        <a:xfrm>
          <a:off x="1280414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xdr:cNvSpPr/>
      </xdr:nvSpPr>
      <xdr:spPr>
        <a:xfrm>
          <a:off x="1202944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515" name="楕円 514"/>
        <xdr:cNvSpPr/>
      </xdr:nvSpPr>
      <xdr:spPr>
        <a:xfrm>
          <a:off x="14325600" y="98486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516" name="【学校施設】&#10;有形固定資産減価償却率該当値テキスト"/>
        <xdr:cNvSpPr txBox="1"/>
      </xdr:nvSpPr>
      <xdr:spPr>
        <a:xfrm>
          <a:off x="14414500" y="970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517" name="楕円 516"/>
        <xdr:cNvSpPr/>
      </xdr:nvSpPr>
      <xdr:spPr>
        <a:xfrm>
          <a:off x="1357884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119199</xdr:rowOff>
    </xdr:to>
    <xdr:cxnSp macro="">
      <xdr:nvCxnSpPr>
        <xdr:cNvPr id="518" name="直線コネクタ 517"/>
        <xdr:cNvCxnSpPr/>
      </xdr:nvCxnSpPr>
      <xdr:spPr>
        <a:xfrm flipV="1">
          <a:off x="13629640" y="9895659"/>
          <a:ext cx="7467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19" name="楕円 518"/>
        <xdr:cNvSpPr/>
      </xdr:nvSpPr>
      <xdr:spPr>
        <a:xfrm>
          <a:off x="128041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60</xdr:row>
      <xdr:rowOff>45720</xdr:rowOff>
    </xdr:to>
    <xdr:cxnSp macro="">
      <xdr:nvCxnSpPr>
        <xdr:cNvPr id="520" name="直線コネクタ 519"/>
        <xdr:cNvCxnSpPr/>
      </xdr:nvCxnSpPr>
      <xdr:spPr>
        <a:xfrm flipV="1">
          <a:off x="12854940" y="10009959"/>
          <a:ext cx="7747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521" name="楕円 520"/>
        <xdr:cNvSpPr/>
      </xdr:nvSpPr>
      <xdr:spPr>
        <a:xfrm>
          <a:off x="12029440" y="9816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60</xdr:row>
      <xdr:rowOff>45720</xdr:rowOff>
    </xdr:to>
    <xdr:cxnSp macro="">
      <xdr:nvCxnSpPr>
        <xdr:cNvPr id="522" name="直線コネクタ 521"/>
        <xdr:cNvCxnSpPr/>
      </xdr:nvCxnSpPr>
      <xdr:spPr>
        <a:xfrm>
          <a:off x="12072620" y="9866811"/>
          <a:ext cx="782320" cy="23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23" name="n_1aveValue【学校施設】&#10;有形固定資産減価償却率"/>
        <xdr:cNvSpPr txBox="1"/>
      </xdr:nvSpPr>
      <xdr:spPr>
        <a:xfrm>
          <a:off x="13437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4" name="n_2aveValue【学校施設】&#10;有形固定資産減価償却率"/>
        <xdr:cNvSpPr txBox="1"/>
      </xdr:nvSpPr>
      <xdr:spPr>
        <a:xfrm>
          <a:off x="126752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25" name="n_3aveValue【学校施設】&#10;有形固定資産減価償却率"/>
        <xdr:cNvSpPr txBox="1"/>
      </xdr:nvSpPr>
      <xdr:spPr>
        <a:xfrm>
          <a:off x="11900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526" name="n_1mainValue【学校施設】&#10;有形固定資産減価償却率"/>
        <xdr:cNvSpPr txBox="1"/>
      </xdr:nvSpPr>
      <xdr:spPr>
        <a:xfrm>
          <a:off x="13437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27" name="n_2mainValue【学校施設】&#10;有形固定資産減価償却率"/>
        <xdr:cNvSpPr txBox="1"/>
      </xdr:nvSpPr>
      <xdr:spPr>
        <a:xfrm>
          <a:off x="12675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528" name="n_3mainValue【学校施設】&#10;有形固定資産減価償却率"/>
        <xdr:cNvSpPr txBox="1"/>
      </xdr:nvSpPr>
      <xdr:spPr>
        <a:xfrm>
          <a:off x="11900544" y="959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xdr:cNvCxnSpPr/>
      </xdr:nvCxnSpPr>
      <xdr:spPr>
        <a:xfrm flipV="1">
          <a:off x="19509104" y="9444500"/>
          <a:ext cx="0" cy="117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xdr:cNvSpPr txBox="1"/>
      </xdr:nvSpPr>
      <xdr:spPr>
        <a:xfrm>
          <a:off x="19547840" y="1062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xdr:cNvCxnSpPr/>
      </xdr:nvCxnSpPr>
      <xdr:spPr>
        <a:xfrm>
          <a:off x="19443700" y="1061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xdr:cNvSpPr txBox="1"/>
      </xdr:nvSpPr>
      <xdr:spPr>
        <a:xfrm>
          <a:off x="19547840" y="92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xdr:cNvCxnSpPr/>
      </xdr:nvCxnSpPr>
      <xdr:spPr>
        <a:xfrm>
          <a:off x="19443700" y="944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559" name="【学校施設】&#10;一人当たり面積平均値テキスト"/>
        <xdr:cNvSpPr txBox="1"/>
      </xdr:nvSpPr>
      <xdr:spPr>
        <a:xfrm>
          <a:off x="19547840" y="1022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xdr:cNvSpPr/>
      </xdr:nvSpPr>
      <xdr:spPr>
        <a:xfrm>
          <a:off x="19458940" y="1036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xdr:cNvSpPr/>
      </xdr:nvSpPr>
      <xdr:spPr>
        <a:xfrm>
          <a:off x="18735040" y="10344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xdr:cNvSpPr/>
      </xdr:nvSpPr>
      <xdr:spPr>
        <a:xfrm>
          <a:off x="17937480" y="1036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xdr:cNvSpPr/>
      </xdr:nvSpPr>
      <xdr:spPr>
        <a:xfrm>
          <a:off x="17162780" y="1032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28884</xdr:rowOff>
    </xdr:from>
    <xdr:to>
      <xdr:col>116</xdr:col>
      <xdr:colOff>114300</xdr:colOff>
      <xdr:row>62</xdr:row>
      <xdr:rowOff>130484</xdr:rowOff>
    </xdr:to>
    <xdr:sp macro="" textlink="">
      <xdr:nvSpPr>
        <xdr:cNvPr id="569" name="楕円 568"/>
        <xdr:cNvSpPr/>
      </xdr:nvSpPr>
      <xdr:spPr>
        <a:xfrm>
          <a:off x="19458940" y="104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7311</xdr:rowOff>
    </xdr:from>
    <xdr:ext cx="469744" cy="259045"/>
    <xdr:sp macro="" textlink="">
      <xdr:nvSpPr>
        <xdr:cNvPr id="570" name="【学校施設】&#10;一人当たり面積該当値テキスト"/>
        <xdr:cNvSpPr txBox="1"/>
      </xdr:nvSpPr>
      <xdr:spPr>
        <a:xfrm>
          <a:off x="19547840" y="1040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32639</xdr:rowOff>
    </xdr:from>
    <xdr:to>
      <xdr:col>112</xdr:col>
      <xdr:colOff>38100</xdr:colOff>
      <xdr:row>62</xdr:row>
      <xdr:rowOff>134239</xdr:rowOff>
    </xdr:to>
    <xdr:sp macro="" textlink="">
      <xdr:nvSpPr>
        <xdr:cNvPr id="571" name="楕円 570"/>
        <xdr:cNvSpPr/>
      </xdr:nvSpPr>
      <xdr:spPr>
        <a:xfrm>
          <a:off x="18735040" y="10426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79684</xdr:rowOff>
    </xdr:from>
    <xdr:to>
      <xdr:col>116</xdr:col>
      <xdr:colOff>63500</xdr:colOff>
      <xdr:row>62</xdr:row>
      <xdr:rowOff>83439</xdr:rowOff>
    </xdr:to>
    <xdr:cxnSp macro="">
      <xdr:nvCxnSpPr>
        <xdr:cNvPr id="572" name="直線コネクタ 571"/>
        <xdr:cNvCxnSpPr/>
      </xdr:nvCxnSpPr>
      <xdr:spPr>
        <a:xfrm flipV="1">
          <a:off x="18778220" y="10473364"/>
          <a:ext cx="73152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37211</xdr:rowOff>
    </xdr:from>
    <xdr:to>
      <xdr:col>107</xdr:col>
      <xdr:colOff>101600</xdr:colOff>
      <xdr:row>62</xdr:row>
      <xdr:rowOff>138811</xdr:rowOff>
    </xdr:to>
    <xdr:sp macro="" textlink="">
      <xdr:nvSpPr>
        <xdr:cNvPr id="573" name="楕円 572"/>
        <xdr:cNvSpPr/>
      </xdr:nvSpPr>
      <xdr:spPr>
        <a:xfrm>
          <a:off x="17937480" y="104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83439</xdr:rowOff>
    </xdr:from>
    <xdr:to>
      <xdr:col>111</xdr:col>
      <xdr:colOff>177800</xdr:colOff>
      <xdr:row>62</xdr:row>
      <xdr:rowOff>88011</xdr:rowOff>
    </xdr:to>
    <xdr:cxnSp macro="">
      <xdr:nvCxnSpPr>
        <xdr:cNvPr id="574" name="直線コネクタ 573"/>
        <xdr:cNvCxnSpPr/>
      </xdr:nvCxnSpPr>
      <xdr:spPr>
        <a:xfrm flipV="1">
          <a:off x="17988280" y="10477119"/>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42273</xdr:rowOff>
    </xdr:from>
    <xdr:to>
      <xdr:col>102</xdr:col>
      <xdr:colOff>165100</xdr:colOff>
      <xdr:row>62</xdr:row>
      <xdr:rowOff>143873</xdr:rowOff>
    </xdr:to>
    <xdr:sp macro="" textlink="">
      <xdr:nvSpPr>
        <xdr:cNvPr id="575" name="楕円 574"/>
        <xdr:cNvSpPr/>
      </xdr:nvSpPr>
      <xdr:spPr>
        <a:xfrm>
          <a:off x="17162780" y="104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88011</xdr:rowOff>
    </xdr:from>
    <xdr:to>
      <xdr:col>107</xdr:col>
      <xdr:colOff>50800</xdr:colOff>
      <xdr:row>62</xdr:row>
      <xdr:rowOff>93073</xdr:rowOff>
    </xdr:to>
    <xdr:cxnSp macro="">
      <xdr:nvCxnSpPr>
        <xdr:cNvPr id="576" name="直線コネクタ 575"/>
        <xdr:cNvCxnSpPr/>
      </xdr:nvCxnSpPr>
      <xdr:spPr>
        <a:xfrm flipV="1">
          <a:off x="17213580" y="10481691"/>
          <a:ext cx="7747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77" name="n_1aveValue【学校施設】&#10;一人当たり面積"/>
        <xdr:cNvSpPr txBox="1"/>
      </xdr:nvSpPr>
      <xdr:spPr>
        <a:xfrm>
          <a:off x="18561127" y="101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78" name="n_2aveValue【学校施設】&#10;一人当たり面積"/>
        <xdr:cNvSpPr txBox="1"/>
      </xdr:nvSpPr>
      <xdr:spPr>
        <a:xfrm>
          <a:off x="17776267" y="1014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79" name="n_3aveValue【学校施設】&#10;一人当たり面積"/>
        <xdr:cNvSpPr txBox="1"/>
      </xdr:nvSpPr>
      <xdr:spPr>
        <a:xfrm>
          <a:off x="17001567" y="1010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125366</xdr:rowOff>
    </xdr:from>
    <xdr:ext cx="469744" cy="259045"/>
    <xdr:sp macro="" textlink="">
      <xdr:nvSpPr>
        <xdr:cNvPr id="580" name="n_1mainValue【学校施設】&#10;一人当たり面積"/>
        <xdr:cNvSpPr txBox="1"/>
      </xdr:nvSpPr>
      <xdr:spPr>
        <a:xfrm>
          <a:off x="18561127" y="105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129938</xdr:rowOff>
    </xdr:from>
    <xdr:ext cx="469744" cy="259045"/>
    <xdr:sp macro="" textlink="">
      <xdr:nvSpPr>
        <xdr:cNvPr id="581" name="n_2mainValue【学校施設】&#10;一人当たり面積"/>
        <xdr:cNvSpPr txBox="1"/>
      </xdr:nvSpPr>
      <xdr:spPr>
        <a:xfrm>
          <a:off x="17776267" y="105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135000</xdr:rowOff>
    </xdr:from>
    <xdr:ext cx="469744" cy="259045"/>
    <xdr:sp macro="" textlink="">
      <xdr:nvSpPr>
        <xdr:cNvPr id="582" name="n_3mainValue【学校施設】&#10;一人当たり面積"/>
        <xdr:cNvSpPr txBox="1"/>
      </xdr:nvSpPr>
      <xdr:spPr>
        <a:xfrm>
          <a:off x="17001567" y="1052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94" name="テキスト ボックス 593"/>
        <xdr:cNvSpPr txBox="1"/>
      </xdr:nvSpPr>
      <xdr:spPr>
        <a:xfrm>
          <a:off x="1066688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2" name="テキスト ボックス 601"/>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6" name="直線コネクタ 605"/>
        <xdr:cNvCxnSpPr/>
      </xdr:nvCxnSpPr>
      <xdr:spPr>
        <a:xfrm flipV="1">
          <a:off x="14375764" y="1328801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7" name="【児童館】&#10;有形固定資産減価償却率最小値テキスト"/>
        <xdr:cNvSpPr txBox="1"/>
      </xdr:nvSpPr>
      <xdr:spPr>
        <a:xfrm>
          <a:off x="14414500" y="1453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8" name="直線コネクタ 607"/>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9" name="【児童館】&#10;有形固定資産減価償却率最大値テキスト"/>
        <xdr:cNvSpPr txBox="1"/>
      </xdr:nvSpPr>
      <xdr:spPr>
        <a:xfrm>
          <a:off x="14414500"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0" name="直線コネクタ 609"/>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154957</xdr:rowOff>
    </xdr:from>
    <xdr:ext cx="405111" cy="259045"/>
    <xdr:sp macro="" textlink="">
      <xdr:nvSpPr>
        <xdr:cNvPr id="611" name="【児童館】&#10;有形固定資産減価償却率平均値テキスト"/>
        <xdr:cNvSpPr txBox="1"/>
      </xdr:nvSpPr>
      <xdr:spPr>
        <a:xfrm>
          <a:off x="144145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12" name="フローチャート: 判断 611"/>
        <xdr:cNvSpPr/>
      </xdr:nvSpPr>
      <xdr:spPr>
        <a:xfrm>
          <a:off x="14325600" y="138785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13" name="フローチャート: 判断 612"/>
        <xdr:cNvSpPr/>
      </xdr:nvSpPr>
      <xdr:spPr>
        <a:xfrm>
          <a:off x="13578840" y="136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14" name="フローチャート: 判断 613"/>
        <xdr:cNvSpPr/>
      </xdr:nvSpPr>
      <xdr:spPr>
        <a:xfrm>
          <a:off x="12804140" y="1354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15" name="フローチャート: 判断 614"/>
        <xdr:cNvSpPr/>
      </xdr:nvSpPr>
      <xdr:spPr>
        <a:xfrm>
          <a:off x="12029440" y="13576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161289</xdr:rowOff>
    </xdr:from>
    <xdr:to>
      <xdr:col>85</xdr:col>
      <xdr:colOff>177800</xdr:colOff>
      <xdr:row>84</xdr:row>
      <xdr:rowOff>91439</xdr:rowOff>
    </xdr:to>
    <xdr:sp macro="" textlink="">
      <xdr:nvSpPr>
        <xdr:cNvPr id="621" name="楕円 620"/>
        <xdr:cNvSpPr/>
      </xdr:nvSpPr>
      <xdr:spPr>
        <a:xfrm>
          <a:off x="14325600" y="140754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139716</xdr:rowOff>
    </xdr:from>
    <xdr:ext cx="405111" cy="259045"/>
    <xdr:sp macro="" textlink="">
      <xdr:nvSpPr>
        <xdr:cNvPr id="622" name="【児童館】&#10;有形固定資産減価償却率該当値テキスト"/>
        <xdr:cNvSpPr txBox="1"/>
      </xdr:nvSpPr>
      <xdr:spPr>
        <a:xfrm>
          <a:off x="14414500" y="1405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34289</xdr:rowOff>
    </xdr:from>
    <xdr:to>
      <xdr:col>81</xdr:col>
      <xdr:colOff>101600</xdr:colOff>
      <xdr:row>83</xdr:row>
      <xdr:rowOff>135889</xdr:rowOff>
    </xdr:to>
    <xdr:sp macro="" textlink="">
      <xdr:nvSpPr>
        <xdr:cNvPr id="623" name="楕円 622"/>
        <xdr:cNvSpPr/>
      </xdr:nvSpPr>
      <xdr:spPr>
        <a:xfrm>
          <a:off x="13578840" y="139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85089</xdr:rowOff>
    </xdr:from>
    <xdr:to>
      <xdr:col>85</xdr:col>
      <xdr:colOff>127000</xdr:colOff>
      <xdr:row>84</xdr:row>
      <xdr:rowOff>40639</xdr:rowOff>
    </xdr:to>
    <xdr:cxnSp macro="">
      <xdr:nvCxnSpPr>
        <xdr:cNvPr id="624" name="直線コネクタ 623"/>
        <xdr:cNvCxnSpPr/>
      </xdr:nvCxnSpPr>
      <xdr:spPr>
        <a:xfrm>
          <a:off x="13629640" y="13999209"/>
          <a:ext cx="74676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25" name="楕円 624"/>
        <xdr:cNvSpPr/>
      </xdr:nvSpPr>
      <xdr:spPr>
        <a:xfrm>
          <a:off x="128041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83</xdr:row>
      <xdr:rowOff>85089</xdr:rowOff>
    </xdr:to>
    <xdr:cxnSp macro="">
      <xdr:nvCxnSpPr>
        <xdr:cNvPr id="626" name="直線コネクタ 625"/>
        <xdr:cNvCxnSpPr/>
      </xdr:nvCxnSpPr>
      <xdr:spPr>
        <a:xfrm>
          <a:off x="12854940" y="13338810"/>
          <a:ext cx="774700" cy="6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22861</xdr:rowOff>
    </xdr:from>
    <xdr:to>
      <xdr:col>72</xdr:col>
      <xdr:colOff>38100</xdr:colOff>
      <xdr:row>79</xdr:row>
      <xdr:rowOff>124461</xdr:rowOff>
    </xdr:to>
    <xdr:sp macro="" textlink="">
      <xdr:nvSpPr>
        <xdr:cNvPr id="627" name="楕円 626"/>
        <xdr:cNvSpPr/>
      </xdr:nvSpPr>
      <xdr:spPr>
        <a:xfrm>
          <a:off x="12029440" y="13266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73661</xdr:rowOff>
    </xdr:from>
    <xdr:to>
      <xdr:col>76</xdr:col>
      <xdr:colOff>114300</xdr:colOff>
      <xdr:row>79</xdr:row>
      <xdr:rowOff>95250</xdr:rowOff>
    </xdr:to>
    <xdr:cxnSp macro="">
      <xdr:nvCxnSpPr>
        <xdr:cNvPr id="628" name="直線コネクタ 627"/>
        <xdr:cNvCxnSpPr/>
      </xdr:nvCxnSpPr>
      <xdr:spPr>
        <a:xfrm>
          <a:off x="12072620" y="13317221"/>
          <a:ext cx="78232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629" name="n_1aveValue【児童館】&#10;有形固定資産減価償却率"/>
        <xdr:cNvSpPr txBox="1"/>
      </xdr:nvSpPr>
      <xdr:spPr>
        <a:xfrm>
          <a:off x="134372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30" name="n_2aveValue【児童館】&#10;有形固定資産減価償却率"/>
        <xdr:cNvSpPr txBox="1"/>
      </xdr:nvSpPr>
      <xdr:spPr>
        <a:xfrm>
          <a:off x="12675244" y="1363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631" name="n_3aveValue【児童館】&#10;有形固定資産減価償却率"/>
        <xdr:cNvSpPr txBox="1"/>
      </xdr:nvSpPr>
      <xdr:spPr>
        <a:xfrm>
          <a:off x="11900544" y="1366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127016</xdr:rowOff>
    </xdr:from>
    <xdr:ext cx="405111" cy="259045"/>
    <xdr:sp macro="" textlink="">
      <xdr:nvSpPr>
        <xdr:cNvPr id="632" name="n_1mainValue【児童館】&#10;有形固定資産減価償却率"/>
        <xdr:cNvSpPr txBox="1"/>
      </xdr:nvSpPr>
      <xdr:spPr>
        <a:xfrm>
          <a:off x="13437244" y="1404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33" name="n_2mainValue【児童館】&#10;有形固定資産減価償却率"/>
        <xdr:cNvSpPr txBox="1"/>
      </xdr:nvSpPr>
      <xdr:spPr>
        <a:xfrm>
          <a:off x="126752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140988</xdr:rowOff>
    </xdr:from>
    <xdr:ext cx="405111" cy="259045"/>
    <xdr:sp macro="" textlink="">
      <xdr:nvSpPr>
        <xdr:cNvPr id="634" name="n_3mainValue【児童館】&#10;有形固定資産減価償却率"/>
        <xdr:cNvSpPr txBox="1"/>
      </xdr:nvSpPr>
      <xdr:spPr>
        <a:xfrm>
          <a:off x="11900544" y="1304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5" name="直線コネクタ 644"/>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6" name="テキスト ボックス 645"/>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7" name="直線コネクタ 646"/>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8" name="テキスト ボックス 647"/>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9" name="直線コネクタ 648"/>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0" name="テキスト ボックス 649"/>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1" name="直線コネクタ 650"/>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2" name="テキスト ボックス 651"/>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3" name="直線コネクタ 652"/>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4" name="テキスト ボックス 653"/>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5" name="直線コネクタ 654"/>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6" name="テキスト ボックス 655"/>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60" name="直線コネクタ 659"/>
        <xdr:cNvCxnSpPr/>
      </xdr:nvCxnSpPr>
      <xdr:spPr>
        <a:xfrm flipV="1">
          <a:off x="19509104" y="12998087"/>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61" name="【児童館】&#10;一人当たり面積最小値テキスト"/>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62" name="直線コネクタ 661"/>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63" name="【児童館】&#10;一人当たり面積最大値テキスト"/>
        <xdr:cNvSpPr txBox="1"/>
      </xdr:nvSpPr>
      <xdr:spPr>
        <a:xfrm>
          <a:off x="19547840" y="127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64" name="直線コネクタ 663"/>
        <xdr:cNvCxnSpPr/>
      </xdr:nvCxnSpPr>
      <xdr:spPr>
        <a:xfrm>
          <a:off x="19443700" y="12998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665" name="【児童館】&#10;一人当たり面積平均値テキスト"/>
        <xdr:cNvSpPr txBox="1"/>
      </xdr:nvSpPr>
      <xdr:spPr>
        <a:xfrm>
          <a:off x="19547840" y="140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66" name="フローチャート: 判断 665"/>
        <xdr:cNvSpPr/>
      </xdr:nvSpPr>
      <xdr:spPr>
        <a:xfrm>
          <a:off x="1945894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67" name="フローチャート: 判断 666"/>
        <xdr:cNvSpPr/>
      </xdr:nvSpPr>
      <xdr:spPr>
        <a:xfrm>
          <a:off x="18735040" y="14078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68" name="フローチャート: 判断 667"/>
        <xdr:cNvSpPr/>
      </xdr:nvSpPr>
      <xdr:spPr>
        <a:xfrm>
          <a:off x="1793748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69" name="フローチャート: 判断 668"/>
        <xdr:cNvSpPr/>
      </xdr:nvSpPr>
      <xdr:spPr>
        <a:xfrm>
          <a:off x="17162780" y="1391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75" name="楕円 674"/>
        <xdr:cNvSpPr/>
      </xdr:nvSpPr>
      <xdr:spPr>
        <a:xfrm>
          <a:off x="1945894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676" name="【児童館】&#10;一人当たり面積該当値テキスト"/>
        <xdr:cNvSpPr txBox="1"/>
      </xdr:nvSpPr>
      <xdr:spPr>
        <a:xfrm>
          <a:off x="19547840" y="1365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77" name="楕円 676"/>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114300</xdr:rowOff>
    </xdr:to>
    <xdr:cxnSp macro="">
      <xdr:nvCxnSpPr>
        <xdr:cNvPr id="678" name="直線コネクタ 677"/>
        <xdr:cNvCxnSpPr/>
      </xdr:nvCxnSpPr>
      <xdr:spPr>
        <a:xfrm flipV="1">
          <a:off x="18778220" y="13849894"/>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679" name="楕円 678"/>
        <xdr:cNvSpPr/>
      </xdr:nvSpPr>
      <xdr:spPr>
        <a:xfrm>
          <a:off x="1793748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83</xdr:row>
      <xdr:rowOff>160564</xdr:rowOff>
    </xdr:to>
    <xdr:cxnSp macro="">
      <xdr:nvCxnSpPr>
        <xdr:cNvPr id="680" name="直線コネクタ 679"/>
        <xdr:cNvCxnSpPr/>
      </xdr:nvCxnSpPr>
      <xdr:spPr>
        <a:xfrm flipV="1">
          <a:off x="17988280" y="13860780"/>
          <a:ext cx="78994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1" name="楕円 680"/>
        <xdr:cNvSpPr/>
      </xdr:nvSpPr>
      <xdr:spPr>
        <a:xfrm>
          <a:off x="171627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0</xdr:rowOff>
    </xdr:to>
    <xdr:cxnSp macro="">
      <xdr:nvCxnSpPr>
        <xdr:cNvPr id="682" name="直線コネクタ 681"/>
        <xdr:cNvCxnSpPr/>
      </xdr:nvCxnSpPr>
      <xdr:spPr>
        <a:xfrm flipV="1">
          <a:off x="17213580" y="14074684"/>
          <a:ext cx="7747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683" name="n_1aveValue【児童館】&#10;一人当たり面積"/>
        <xdr:cNvSpPr txBox="1"/>
      </xdr:nvSpPr>
      <xdr:spPr>
        <a:xfrm>
          <a:off x="18561127" y="141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684" name="n_2aveValue【児童館】&#10;一人当たり面積"/>
        <xdr:cNvSpPr txBox="1"/>
      </xdr:nvSpPr>
      <xdr:spPr>
        <a:xfrm>
          <a:off x="17776267" y="141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85" name="n_3aveValue【児童館】&#10;一人当たり面積"/>
        <xdr:cNvSpPr txBox="1"/>
      </xdr:nvSpPr>
      <xdr:spPr>
        <a:xfrm>
          <a:off x="17001567"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86" name="n_1mainValue【児童館】&#10;一人当たり面積"/>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87" name="n_2mainValue【児童館】&#10;一人当たり面積"/>
        <xdr:cNvSpPr txBox="1"/>
      </xdr:nvSpPr>
      <xdr:spPr>
        <a:xfrm>
          <a:off x="177762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8" name="n_3mainValue【児童館】&#10;一人当たり面積"/>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1" name="テキスト ボックス 700"/>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9" name="テキスト ボックス 708"/>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713" name="直線コネクタ 712"/>
        <xdr:cNvCxnSpPr/>
      </xdr:nvCxnSpPr>
      <xdr:spPr>
        <a:xfrm flipV="1">
          <a:off x="14375764" y="16764000"/>
          <a:ext cx="0" cy="1421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714" name="【公民館】&#10;有形固定資産減価償却率最小値テキスト"/>
        <xdr:cNvSpPr txBox="1"/>
      </xdr:nvSpPr>
      <xdr:spPr>
        <a:xfrm>
          <a:off x="14414500" y="1818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715" name="直線コネクタ 714"/>
        <xdr:cNvCxnSpPr/>
      </xdr:nvCxnSpPr>
      <xdr:spPr>
        <a:xfrm>
          <a:off x="14287500" y="18185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6"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7" name="直線コネクタ 716"/>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13988</xdr:rowOff>
    </xdr:from>
    <xdr:ext cx="405111" cy="259045"/>
    <xdr:sp macro="" textlink="">
      <xdr:nvSpPr>
        <xdr:cNvPr id="718" name="【公民館】&#10;有形固定資産減価償却率平均値テキスト"/>
        <xdr:cNvSpPr txBox="1"/>
      </xdr:nvSpPr>
      <xdr:spPr>
        <a:xfrm>
          <a:off x="14414500" y="17280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19" name="フローチャート: 判断 718"/>
        <xdr:cNvSpPr/>
      </xdr:nvSpPr>
      <xdr:spPr>
        <a:xfrm>
          <a:off x="14325600" y="17429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20" name="フローチャート: 判断 719"/>
        <xdr:cNvSpPr/>
      </xdr:nvSpPr>
      <xdr:spPr>
        <a:xfrm>
          <a:off x="13578840" y="17399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21" name="フローチャート: 判断 720"/>
        <xdr:cNvSpPr/>
      </xdr:nvSpPr>
      <xdr:spPr>
        <a:xfrm>
          <a:off x="128041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22" name="フローチャート: 判断 721"/>
        <xdr:cNvSpPr/>
      </xdr:nvSpPr>
      <xdr:spPr>
        <a:xfrm>
          <a:off x="12029440" y="17435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728" name="楕円 727"/>
        <xdr:cNvSpPr/>
      </xdr:nvSpPr>
      <xdr:spPr>
        <a:xfrm>
          <a:off x="14325600" y="176523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729" name="【公民館】&#10;有形固定資産減価償却率該当値テキスト"/>
        <xdr:cNvSpPr txBox="1"/>
      </xdr:nvSpPr>
      <xdr:spPr>
        <a:xfrm>
          <a:off x="14414500"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730" name="楕円 729"/>
        <xdr:cNvSpPr/>
      </xdr:nvSpPr>
      <xdr:spPr>
        <a:xfrm>
          <a:off x="1357884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100964</xdr:rowOff>
    </xdr:from>
    <xdr:to>
      <xdr:col>85</xdr:col>
      <xdr:colOff>127000</xdr:colOff>
      <xdr:row>105</xdr:row>
      <xdr:rowOff>125730</xdr:rowOff>
    </xdr:to>
    <xdr:cxnSp macro="">
      <xdr:nvCxnSpPr>
        <xdr:cNvPr id="731" name="直線コネクタ 730"/>
        <xdr:cNvCxnSpPr/>
      </xdr:nvCxnSpPr>
      <xdr:spPr>
        <a:xfrm flipV="1">
          <a:off x="13629640" y="17703164"/>
          <a:ext cx="7467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732" name="楕円 731"/>
        <xdr:cNvSpPr/>
      </xdr:nvSpPr>
      <xdr:spPr>
        <a:xfrm>
          <a:off x="128041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105</xdr:row>
      <xdr:rowOff>156211</xdr:rowOff>
    </xdr:to>
    <xdr:cxnSp macro="">
      <xdr:nvCxnSpPr>
        <xdr:cNvPr id="733" name="直線コネクタ 732"/>
        <xdr:cNvCxnSpPr/>
      </xdr:nvCxnSpPr>
      <xdr:spPr>
        <a:xfrm flipV="1">
          <a:off x="12854940" y="1772793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34" name="楕円 733"/>
        <xdr:cNvSpPr/>
      </xdr:nvSpPr>
      <xdr:spPr>
        <a:xfrm>
          <a:off x="12029440" y="1759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38100</xdr:rowOff>
    </xdr:from>
    <xdr:to>
      <xdr:col>76</xdr:col>
      <xdr:colOff>114300</xdr:colOff>
      <xdr:row>105</xdr:row>
      <xdr:rowOff>156211</xdr:rowOff>
    </xdr:to>
    <xdr:cxnSp macro="">
      <xdr:nvCxnSpPr>
        <xdr:cNvPr id="735" name="直線コネクタ 734"/>
        <xdr:cNvCxnSpPr/>
      </xdr:nvCxnSpPr>
      <xdr:spPr>
        <a:xfrm>
          <a:off x="12072620" y="17640300"/>
          <a:ext cx="78232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736" name="n_1aveValue【公民館】&#10;有形固定資産減価償却率"/>
        <xdr:cNvSpPr txBox="1"/>
      </xdr:nvSpPr>
      <xdr:spPr>
        <a:xfrm>
          <a:off x="13437244"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37" name="n_2aveValue【公民館】&#10;有形固定資産減価償却率"/>
        <xdr:cNvSpPr txBox="1"/>
      </xdr:nvSpPr>
      <xdr:spPr>
        <a:xfrm>
          <a:off x="12675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38" name="n_3aveValue【公民館】&#10;有形固定資産減価償却率"/>
        <xdr:cNvSpPr txBox="1"/>
      </xdr:nvSpPr>
      <xdr:spPr>
        <a:xfrm>
          <a:off x="11900544" y="1721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739" name="n_1mainValue【公民館】&#10;有形固定資産減価償却率"/>
        <xdr:cNvSpPr txBox="1"/>
      </xdr:nvSpPr>
      <xdr:spPr>
        <a:xfrm>
          <a:off x="134372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740" name="n_2mainValue【公民館】&#10;有形固定資産減価償却率"/>
        <xdr:cNvSpPr txBox="1"/>
      </xdr:nvSpPr>
      <xdr:spPr>
        <a:xfrm>
          <a:off x="1267524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80027</xdr:rowOff>
    </xdr:from>
    <xdr:ext cx="405111" cy="259045"/>
    <xdr:sp macro="" textlink="">
      <xdr:nvSpPr>
        <xdr:cNvPr id="741" name="n_3mainValue【公民館】&#10;有形固定資産減価償却率"/>
        <xdr:cNvSpPr txBox="1"/>
      </xdr:nvSpPr>
      <xdr:spPr>
        <a:xfrm>
          <a:off x="119005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63" name="直線コネクタ 762"/>
        <xdr:cNvCxnSpPr/>
      </xdr:nvCxnSpPr>
      <xdr:spPr>
        <a:xfrm flipV="1">
          <a:off x="19509104" y="16737939"/>
          <a:ext cx="0" cy="140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64" name="【公民館】&#10;一人当たり面積最小値テキスト"/>
        <xdr:cNvSpPr txBox="1"/>
      </xdr:nvSpPr>
      <xdr:spPr>
        <a:xfrm>
          <a:off x="19547840" y="181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65" name="直線コネクタ 764"/>
        <xdr:cNvCxnSpPr/>
      </xdr:nvCxnSpPr>
      <xdr:spPr>
        <a:xfrm>
          <a:off x="19443700" y="18142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66" name="【公民館】&#10;一人当たり面積最大値テキスト"/>
        <xdr:cNvSpPr txBox="1"/>
      </xdr:nvSpPr>
      <xdr:spPr>
        <a:xfrm>
          <a:off x="19547840" y="1651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67" name="直線コネクタ 766"/>
        <xdr:cNvCxnSpPr/>
      </xdr:nvCxnSpPr>
      <xdr:spPr>
        <a:xfrm>
          <a:off x="19443700" y="16737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68" name="【公民館】&#10;一人当たり面積平均値テキスト"/>
        <xdr:cNvSpPr txBox="1"/>
      </xdr:nvSpPr>
      <xdr:spPr>
        <a:xfrm>
          <a:off x="19547840" y="1779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69" name="フローチャート: 判断 768"/>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70" name="フローチャート: 判断 769"/>
        <xdr:cNvSpPr/>
      </xdr:nvSpPr>
      <xdr:spPr>
        <a:xfrm>
          <a:off x="1873504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71" name="フローチャート: 判断 770"/>
        <xdr:cNvSpPr/>
      </xdr:nvSpPr>
      <xdr:spPr>
        <a:xfrm>
          <a:off x="17937480" y="17857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72" name="フローチャート: 判断 771"/>
        <xdr:cNvSpPr/>
      </xdr:nvSpPr>
      <xdr:spPr>
        <a:xfrm>
          <a:off x="17162780" y="1767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78" name="楕円 777"/>
        <xdr:cNvSpPr/>
      </xdr:nvSpPr>
      <xdr:spPr>
        <a:xfrm>
          <a:off x="1945894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779" name="【公民館】&#10;一人当たり面積該当値テキスト"/>
        <xdr:cNvSpPr txBox="1"/>
      </xdr:nvSpPr>
      <xdr:spPr>
        <a:xfrm>
          <a:off x="19547840"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89866</xdr:rowOff>
    </xdr:from>
    <xdr:to>
      <xdr:col>112</xdr:col>
      <xdr:colOff>38100</xdr:colOff>
      <xdr:row>104</xdr:row>
      <xdr:rowOff>20016</xdr:rowOff>
    </xdr:to>
    <xdr:sp macro="" textlink="">
      <xdr:nvSpPr>
        <xdr:cNvPr id="780" name="楕円 779"/>
        <xdr:cNvSpPr/>
      </xdr:nvSpPr>
      <xdr:spPr>
        <a:xfrm>
          <a:off x="18735040" y="17356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140666</xdr:rowOff>
    </xdr:to>
    <xdr:cxnSp macro="">
      <xdr:nvCxnSpPr>
        <xdr:cNvPr id="781" name="直線コネクタ 780"/>
        <xdr:cNvCxnSpPr/>
      </xdr:nvCxnSpPr>
      <xdr:spPr>
        <a:xfrm flipV="1">
          <a:off x="18778220" y="17400270"/>
          <a:ext cx="73152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99009</xdr:rowOff>
    </xdr:from>
    <xdr:to>
      <xdr:col>107</xdr:col>
      <xdr:colOff>101600</xdr:colOff>
      <xdr:row>104</xdr:row>
      <xdr:rowOff>29159</xdr:rowOff>
    </xdr:to>
    <xdr:sp macro="" textlink="">
      <xdr:nvSpPr>
        <xdr:cNvPr id="782" name="楕円 781"/>
        <xdr:cNvSpPr/>
      </xdr:nvSpPr>
      <xdr:spPr>
        <a:xfrm>
          <a:off x="17937480" y="17365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140666</xdr:rowOff>
    </xdr:from>
    <xdr:to>
      <xdr:col>111</xdr:col>
      <xdr:colOff>177800</xdr:colOff>
      <xdr:row>103</xdr:row>
      <xdr:rowOff>149809</xdr:rowOff>
    </xdr:to>
    <xdr:cxnSp macro="">
      <xdr:nvCxnSpPr>
        <xdr:cNvPr id="783" name="直線コネクタ 782"/>
        <xdr:cNvCxnSpPr/>
      </xdr:nvCxnSpPr>
      <xdr:spPr>
        <a:xfrm flipV="1">
          <a:off x="17988280" y="17407586"/>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109068</xdr:rowOff>
    </xdr:from>
    <xdr:to>
      <xdr:col>102</xdr:col>
      <xdr:colOff>165100</xdr:colOff>
      <xdr:row>104</xdr:row>
      <xdr:rowOff>39218</xdr:rowOff>
    </xdr:to>
    <xdr:sp macro="" textlink="">
      <xdr:nvSpPr>
        <xdr:cNvPr id="784" name="楕円 783"/>
        <xdr:cNvSpPr/>
      </xdr:nvSpPr>
      <xdr:spPr>
        <a:xfrm>
          <a:off x="17162780" y="17375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149809</xdr:rowOff>
    </xdr:from>
    <xdr:to>
      <xdr:col>107</xdr:col>
      <xdr:colOff>50800</xdr:colOff>
      <xdr:row>103</xdr:row>
      <xdr:rowOff>159868</xdr:rowOff>
    </xdr:to>
    <xdr:cxnSp macro="">
      <xdr:nvCxnSpPr>
        <xdr:cNvPr id="785" name="直線コネクタ 784"/>
        <xdr:cNvCxnSpPr/>
      </xdr:nvCxnSpPr>
      <xdr:spPr>
        <a:xfrm flipV="1">
          <a:off x="17213580" y="17416729"/>
          <a:ext cx="7747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786" name="n_1aveValue【公民館】&#10;一人当たり面積"/>
        <xdr:cNvSpPr txBox="1"/>
      </xdr:nvSpPr>
      <xdr:spPr>
        <a:xfrm>
          <a:off x="1856112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787" name="n_2aveValue【公民館】&#10;一人当たり面積"/>
        <xdr:cNvSpPr txBox="1"/>
      </xdr:nvSpPr>
      <xdr:spPr>
        <a:xfrm>
          <a:off x="17776267" y="179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160647</xdr:rowOff>
    </xdr:from>
    <xdr:ext cx="469744" cy="259045"/>
    <xdr:sp macro="" textlink="">
      <xdr:nvSpPr>
        <xdr:cNvPr id="788" name="n_3aveValue【公民館】&#10;一人当たり面積"/>
        <xdr:cNvSpPr txBox="1"/>
      </xdr:nvSpPr>
      <xdr:spPr>
        <a:xfrm>
          <a:off x="17001567" y="177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36543</xdr:rowOff>
    </xdr:from>
    <xdr:ext cx="469744" cy="259045"/>
    <xdr:sp macro="" textlink="">
      <xdr:nvSpPr>
        <xdr:cNvPr id="789" name="n_1mainValue【公民館】&#10;一人当たり面積"/>
        <xdr:cNvSpPr txBox="1"/>
      </xdr:nvSpPr>
      <xdr:spPr>
        <a:xfrm>
          <a:off x="18561127" y="1713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45686</xdr:rowOff>
    </xdr:from>
    <xdr:ext cx="469744" cy="259045"/>
    <xdr:sp macro="" textlink="">
      <xdr:nvSpPr>
        <xdr:cNvPr id="790" name="n_2mainValue【公民館】&#10;一人当たり面積"/>
        <xdr:cNvSpPr txBox="1"/>
      </xdr:nvSpPr>
      <xdr:spPr>
        <a:xfrm>
          <a:off x="17776267" y="171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55745</xdr:rowOff>
    </xdr:from>
    <xdr:ext cx="469744" cy="259045"/>
    <xdr:sp macro="" textlink="">
      <xdr:nvSpPr>
        <xdr:cNvPr id="791" name="n_3mainValue【公民館】&#10;一人当たり面積"/>
        <xdr:cNvSpPr txBox="1"/>
      </xdr:nvSpPr>
      <xdr:spPr>
        <a:xfrm>
          <a:off x="17001567" y="1715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公営住宅については、個別の長寿命化計画に基づき維持管理を進めていきます。類似団体と比較して、特に有形固定資産減価償却率が高い、認定こども園・幼稚園・保育所は公共施設総合管理計画に基づき、基本的には現状維持をしますが、特に老朽化が進んでいる施設については除却を検討し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11,610
11,436
737.13
9,668,605
9,443,384
217,801
5,558,507
11,577,496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086225" y="5534842"/>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124960" y="709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02082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2" name="【図書館】&#10;有形固定資産減価償却率平均値テキスト"/>
        <xdr:cNvSpPr txBox="1"/>
      </xdr:nvSpPr>
      <xdr:spPr>
        <a:xfrm>
          <a:off x="412496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036060" y="6334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31216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51460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739900" y="637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80917</xdr:rowOff>
    </xdr:from>
    <xdr:to>
      <xdr:col>24</xdr:col>
      <xdr:colOff>114300</xdr:colOff>
      <xdr:row>42</xdr:row>
      <xdr:rowOff>11067</xdr:rowOff>
    </xdr:to>
    <xdr:sp macro="" textlink="">
      <xdr:nvSpPr>
        <xdr:cNvPr id="72" name="楕円 71"/>
        <xdr:cNvSpPr/>
      </xdr:nvSpPr>
      <xdr:spPr>
        <a:xfrm>
          <a:off x="4036060" y="6954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167294</xdr:rowOff>
    </xdr:from>
    <xdr:ext cx="340478" cy="259045"/>
    <xdr:sp macro="" textlink="">
      <xdr:nvSpPr>
        <xdr:cNvPr id="73" name="【図書館】&#10;有形固定資産減価償却率該当値テキスト"/>
        <xdr:cNvSpPr txBox="1"/>
      </xdr:nvSpPr>
      <xdr:spPr>
        <a:xfrm>
          <a:off x="4124960" y="68728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113574</xdr:rowOff>
    </xdr:from>
    <xdr:to>
      <xdr:col>20</xdr:col>
      <xdr:colOff>38100</xdr:colOff>
      <xdr:row>42</xdr:row>
      <xdr:rowOff>43724</xdr:rowOff>
    </xdr:to>
    <xdr:sp macro="" textlink="">
      <xdr:nvSpPr>
        <xdr:cNvPr id="74" name="楕円 73"/>
        <xdr:cNvSpPr/>
      </xdr:nvSpPr>
      <xdr:spPr>
        <a:xfrm>
          <a:off x="3312160" y="6986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131717</xdr:rowOff>
    </xdr:from>
    <xdr:to>
      <xdr:col>24</xdr:col>
      <xdr:colOff>63500</xdr:colOff>
      <xdr:row>41</xdr:row>
      <xdr:rowOff>164374</xdr:rowOff>
    </xdr:to>
    <xdr:cxnSp macro="">
      <xdr:nvCxnSpPr>
        <xdr:cNvPr id="75" name="直線コネクタ 74"/>
        <xdr:cNvCxnSpPr/>
      </xdr:nvCxnSpPr>
      <xdr:spPr>
        <a:xfrm flipV="1">
          <a:off x="3355340" y="700495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147865</xdr:rowOff>
    </xdr:from>
    <xdr:to>
      <xdr:col>15</xdr:col>
      <xdr:colOff>101600</xdr:colOff>
      <xdr:row>42</xdr:row>
      <xdr:rowOff>78015</xdr:rowOff>
    </xdr:to>
    <xdr:sp macro="" textlink="">
      <xdr:nvSpPr>
        <xdr:cNvPr id="76" name="楕円 75"/>
        <xdr:cNvSpPr/>
      </xdr:nvSpPr>
      <xdr:spPr>
        <a:xfrm>
          <a:off x="2514600" y="702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164374</xdr:rowOff>
    </xdr:from>
    <xdr:to>
      <xdr:col>19</xdr:col>
      <xdr:colOff>177800</xdr:colOff>
      <xdr:row>42</xdr:row>
      <xdr:rowOff>27215</xdr:rowOff>
    </xdr:to>
    <xdr:cxnSp macro="">
      <xdr:nvCxnSpPr>
        <xdr:cNvPr id="77" name="直線コネクタ 76"/>
        <xdr:cNvCxnSpPr/>
      </xdr:nvCxnSpPr>
      <xdr:spPr>
        <a:xfrm flipV="1">
          <a:off x="2565400" y="7037614"/>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9072</xdr:rowOff>
    </xdr:from>
    <xdr:to>
      <xdr:col>10</xdr:col>
      <xdr:colOff>165100</xdr:colOff>
      <xdr:row>42</xdr:row>
      <xdr:rowOff>110672</xdr:rowOff>
    </xdr:to>
    <xdr:sp macro="" textlink="">
      <xdr:nvSpPr>
        <xdr:cNvPr id="78" name="楕円 77"/>
        <xdr:cNvSpPr/>
      </xdr:nvSpPr>
      <xdr:spPr>
        <a:xfrm>
          <a:off x="173990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27215</xdr:rowOff>
    </xdr:from>
    <xdr:to>
      <xdr:col>15</xdr:col>
      <xdr:colOff>50800</xdr:colOff>
      <xdr:row>42</xdr:row>
      <xdr:rowOff>59872</xdr:rowOff>
    </xdr:to>
    <xdr:cxnSp macro="">
      <xdr:nvCxnSpPr>
        <xdr:cNvPr id="79" name="直線コネクタ 78"/>
        <xdr:cNvCxnSpPr/>
      </xdr:nvCxnSpPr>
      <xdr:spPr>
        <a:xfrm flipV="1">
          <a:off x="1790700" y="706809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84744</xdr:rowOff>
    </xdr:from>
    <xdr:ext cx="405111" cy="259045"/>
    <xdr:sp macro="" textlink="">
      <xdr:nvSpPr>
        <xdr:cNvPr id="80" name="n_1aveValue【図書館】&#10;有形固定資産減価償却率"/>
        <xdr:cNvSpPr txBox="1"/>
      </xdr:nvSpPr>
      <xdr:spPr>
        <a:xfrm>
          <a:off x="317056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81" name="n_2aveValue【図書館】&#10;有形固定資産減価償却率"/>
        <xdr:cNvSpPr txBox="1"/>
      </xdr:nvSpPr>
      <xdr:spPr>
        <a:xfrm>
          <a:off x="238570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2" name="n_3aveValue【図書館】&#10;有形固定資産減価償却率"/>
        <xdr:cNvSpPr txBox="1"/>
      </xdr:nvSpPr>
      <xdr:spPr>
        <a:xfrm>
          <a:off x="1611004" y="616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34851</xdr:rowOff>
    </xdr:from>
    <xdr:ext cx="340478" cy="259045"/>
    <xdr:sp macro="" textlink="">
      <xdr:nvSpPr>
        <xdr:cNvPr id="83" name="n_1mainValue【図書館】&#10;有形固定資産減価償却率"/>
        <xdr:cNvSpPr txBox="1"/>
      </xdr:nvSpPr>
      <xdr:spPr>
        <a:xfrm>
          <a:off x="3187641" y="7075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69142</xdr:rowOff>
    </xdr:from>
    <xdr:ext cx="340478" cy="259045"/>
    <xdr:sp macro="" textlink="">
      <xdr:nvSpPr>
        <xdr:cNvPr id="84" name="n_2mainValue【図書館】&#10;有形固定資産減価償却率"/>
        <xdr:cNvSpPr txBox="1"/>
      </xdr:nvSpPr>
      <xdr:spPr>
        <a:xfrm>
          <a:off x="2418021" y="7110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101799</xdr:rowOff>
    </xdr:from>
    <xdr:ext cx="340478" cy="259045"/>
    <xdr:sp macro="" textlink="">
      <xdr:nvSpPr>
        <xdr:cNvPr id="85" name="n_3mainValue【図書館】&#10;有形固定資産減価償却率"/>
        <xdr:cNvSpPr txBox="1"/>
      </xdr:nvSpPr>
      <xdr:spPr>
        <a:xfrm>
          <a:off x="1643321" y="7142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9219565" y="5682615"/>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9258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9154160" y="679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9258300" y="546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9154160" y="568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10" name="【図書館】&#10;一人当たり面積平均値テキスト"/>
        <xdr:cNvSpPr txBox="1"/>
      </xdr:nvSpPr>
      <xdr:spPr>
        <a:xfrm>
          <a:off x="9258300" y="6292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919226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8445500" y="630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7670800" y="6279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687324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36830</xdr:rowOff>
    </xdr:from>
    <xdr:to>
      <xdr:col>55</xdr:col>
      <xdr:colOff>50800</xdr:colOff>
      <xdr:row>36</xdr:row>
      <xdr:rowOff>138430</xdr:rowOff>
    </xdr:to>
    <xdr:sp macro="" textlink="">
      <xdr:nvSpPr>
        <xdr:cNvPr id="120" name="楕円 119"/>
        <xdr:cNvSpPr/>
      </xdr:nvSpPr>
      <xdr:spPr>
        <a:xfrm>
          <a:off x="9192260" y="6071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59707</xdr:rowOff>
    </xdr:from>
    <xdr:ext cx="469744" cy="259045"/>
    <xdr:sp macro="" textlink="">
      <xdr:nvSpPr>
        <xdr:cNvPr id="121" name="【図書館】&#10;一人当たり面積該当値テキスト"/>
        <xdr:cNvSpPr txBox="1"/>
      </xdr:nvSpPr>
      <xdr:spPr>
        <a:xfrm>
          <a:off x="9258300"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22" name="楕円 121"/>
        <xdr:cNvSpPr/>
      </xdr:nvSpPr>
      <xdr:spPr>
        <a:xfrm>
          <a:off x="8445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87630</xdr:rowOff>
    </xdr:from>
    <xdr:to>
      <xdr:col>55</xdr:col>
      <xdr:colOff>0</xdr:colOff>
      <xdr:row>36</xdr:row>
      <xdr:rowOff>99060</xdr:rowOff>
    </xdr:to>
    <xdr:cxnSp macro="">
      <xdr:nvCxnSpPr>
        <xdr:cNvPr id="123" name="直線コネクタ 122"/>
        <xdr:cNvCxnSpPr/>
      </xdr:nvCxnSpPr>
      <xdr:spPr>
        <a:xfrm flipV="1">
          <a:off x="8496300" y="612267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53975</xdr:rowOff>
    </xdr:from>
    <xdr:to>
      <xdr:col>46</xdr:col>
      <xdr:colOff>38100</xdr:colOff>
      <xdr:row>36</xdr:row>
      <xdr:rowOff>155575</xdr:rowOff>
    </xdr:to>
    <xdr:sp macro="" textlink="">
      <xdr:nvSpPr>
        <xdr:cNvPr id="124" name="楕円 123"/>
        <xdr:cNvSpPr/>
      </xdr:nvSpPr>
      <xdr:spPr>
        <a:xfrm>
          <a:off x="7670800" y="608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104775</xdr:rowOff>
    </xdr:to>
    <xdr:cxnSp macro="">
      <xdr:nvCxnSpPr>
        <xdr:cNvPr id="125" name="直線コネクタ 124"/>
        <xdr:cNvCxnSpPr/>
      </xdr:nvCxnSpPr>
      <xdr:spPr>
        <a:xfrm flipV="1">
          <a:off x="7713980" y="613410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65405</xdr:rowOff>
    </xdr:from>
    <xdr:to>
      <xdr:col>41</xdr:col>
      <xdr:colOff>101600</xdr:colOff>
      <xdr:row>36</xdr:row>
      <xdr:rowOff>167005</xdr:rowOff>
    </xdr:to>
    <xdr:sp macro="" textlink="">
      <xdr:nvSpPr>
        <xdr:cNvPr id="126" name="楕円 125"/>
        <xdr:cNvSpPr/>
      </xdr:nvSpPr>
      <xdr:spPr>
        <a:xfrm>
          <a:off x="687324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104775</xdr:rowOff>
    </xdr:from>
    <xdr:to>
      <xdr:col>45</xdr:col>
      <xdr:colOff>177800</xdr:colOff>
      <xdr:row>36</xdr:row>
      <xdr:rowOff>116205</xdr:rowOff>
    </xdr:to>
    <xdr:cxnSp macro="">
      <xdr:nvCxnSpPr>
        <xdr:cNvPr id="127" name="直線コネクタ 126"/>
        <xdr:cNvCxnSpPr/>
      </xdr:nvCxnSpPr>
      <xdr:spPr>
        <a:xfrm flipV="1">
          <a:off x="6924040" y="613981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20972</xdr:rowOff>
    </xdr:from>
    <xdr:ext cx="469744" cy="259045"/>
    <xdr:sp macro="" textlink="">
      <xdr:nvSpPr>
        <xdr:cNvPr id="128" name="n_1aveValue【図書館】&#10;一人当たり面積"/>
        <xdr:cNvSpPr txBox="1"/>
      </xdr:nvSpPr>
      <xdr:spPr>
        <a:xfrm>
          <a:off x="8271587" y="63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169562</xdr:rowOff>
    </xdr:from>
    <xdr:ext cx="469744" cy="259045"/>
    <xdr:sp macro="" textlink="">
      <xdr:nvSpPr>
        <xdr:cNvPr id="129" name="n_2aveValue【図書館】&#10;一人当たり面積"/>
        <xdr:cNvSpPr txBox="1"/>
      </xdr:nvSpPr>
      <xdr:spPr>
        <a:xfrm>
          <a:off x="7509587" y="63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32402</xdr:rowOff>
    </xdr:from>
    <xdr:ext cx="469744" cy="259045"/>
    <xdr:sp macro="" textlink="">
      <xdr:nvSpPr>
        <xdr:cNvPr id="130" name="n_3aveValue【図書館】&#10;一人当たり面積"/>
        <xdr:cNvSpPr txBox="1"/>
      </xdr:nvSpPr>
      <xdr:spPr>
        <a:xfrm>
          <a:off x="6712027" y="640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31" name="n_1mainValue【図書館】&#10;一人当たり面積"/>
        <xdr:cNvSpPr txBox="1"/>
      </xdr:nvSpPr>
      <xdr:spPr>
        <a:xfrm>
          <a:off x="827158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652</xdr:rowOff>
    </xdr:from>
    <xdr:ext cx="469744" cy="259045"/>
    <xdr:sp macro="" textlink="">
      <xdr:nvSpPr>
        <xdr:cNvPr id="132" name="n_2mainValue【図書館】&#10;一人当たり面積"/>
        <xdr:cNvSpPr txBox="1"/>
      </xdr:nvSpPr>
      <xdr:spPr>
        <a:xfrm>
          <a:off x="7509587"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12082</xdr:rowOff>
    </xdr:from>
    <xdr:ext cx="469744" cy="259045"/>
    <xdr:sp macro="" textlink="">
      <xdr:nvSpPr>
        <xdr:cNvPr id="133" name="n_3mainValue【図書館】&#10;一人当たり面積"/>
        <xdr:cNvSpPr txBox="1"/>
      </xdr:nvSpPr>
      <xdr:spPr>
        <a:xfrm>
          <a:off x="6712027" y="58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xdr:cNvCxnSpPr/>
      </xdr:nvCxnSpPr>
      <xdr:spPr>
        <a:xfrm flipV="1">
          <a:off x="4086225" y="9280616"/>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xdr:cNvSpPr txBox="1"/>
      </xdr:nvSpPr>
      <xdr:spPr>
        <a:xfrm>
          <a:off x="4124960" y="1069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xdr:cNvCxnSpPr/>
      </xdr:nvCxnSpPr>
      <xdr:spPr>
        <a:xfrm>
          <a:off x="4020820" y="10690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xdr:cNvSpPr txBox="1"/>
      </xdr:nvSpPr>
      <xdr:spPr>
        <a:xfrm>
          <a:off x="4124960" y="905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xdr:cNvCxnSpPr/>
      </xdr:nvCxnSpPr>
      <xdr:spPr>
        <a:xfrm>
          <a:off x="4020820" y="928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64" name="【体育館・プール】&#10;有形固定資産減価償却率平均値テキスト"/>
        <xdr:cNvSpPr txBox="1"/>
      </xdr:nvSpPr>
      <xdr:spPr>
        <a:xfrm>
          <a:off x="412496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xdr:cNvSpPr/>
      </xdr:nvSpPr>
      <xdr:spPr>
        <a:xfrm>
          <a:off x="403606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xdr:cNvSpPr/>
      </xdr:nvSpPr>
      <xdr:spPr>
        <a:xfrm>
          <a:off x="3312160" y="9672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フローチャート: 判断 166"/>
        <xdr:cNvSpPr/>
      </xdr:nvSpPr>
      <xdr:spPr>
        <a:xfrm>
          <a:off x="251460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8" name="フローチャート: 判断 167"/>
        <xdr:cNvSpPr/>
      </xdr:nvSpPr>
      <xdr:spPr>
        <a:xfrm>
          <a:off x="1739900" y="977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71665</xdr:rowOff>
    </xdr:from>
    <xdr:to>
      <xdr:col>24</xdr:col>
      <xdr:colOff>114300</xdr:colOff>
      <xdr:row>58</xdr:row>
      <xdr:rowOff>1815</xdr:rowOff>
    </xdr:to>
    <xdr:sp macro="" textlink="">
      <xdr:nvSpPr>
        <xdr:cNvPr id="174" name="楕円 173"/>
        <xdr:cNvSpPr/>
      </xdr:nvSpPr>
      <xdr:spPr>
        <a:xfrm>
          <a:off x="4036060" y="962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94542</xdr:rowOff>
    </xdr:from>
    <xdr:ext cx="405111" cy="259045"/>
    <xdr:sp macro="" textlink="">
      <xdr:nvSpPr>
        <xdr:cNvPr id="175" name="【体育館・プール】&#10;有形固定資産減価償却率該当値テキスト"/>
        <xdr:cNvSpPr txBox="1"/>
      </xdr:nvSpPr>
      <xdr:spPr>
        <a:xfrm>
          <a:off x="4124960" y="948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66766</xdr:rowOff>
    </xdr:from>
    <xdr:to>
      <xdr:col>20</xdr:col>
      <xdr:colOff>38100</xdr:colOff>
      <xdr:row>57</xdr:row>
      <xdr:rowOff>168366</xdr:rowOff>
    </xdr:to>
    <xdr:sp macro="" textlink="">
      <xdr:nvSpPr>
        <xdr:cNvPr id="176" name="楕円 175"/>
        <xdr:cNvSpPr/>
      </xdr:nvSpPr>
      <xdr:spPr>
        <a:xfrm>
          <a:off x="3312160" y="9622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117566</xdr:rowOff>
    </xdr:from>
    <xdr:to>
      <xdr:col>24</xdr:col>
      <xdr:colOff>63500</xdr:colOff>
      <xdr:row>57</xdr:row>
      <xdr:rowOff>122465</xdr:rowOff>
    </xdr:to>
    <xdr:cxnSp macro="">
      <xdr:nvCxnSpPr>
        <xdr:cNvPr id="177" name="直線コネクタ 176"/>
        <xdr:cNvCxnSpPr/>
      </xdr:nvCxnSpPr>
      <xdr:spPr>
        <a:xfrm>
          <a:off x="3355340" y="9673046"/>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101056</xdr:rowOff>
    </xdr:from>
    <xdr:to>
      <xdr:col>15</xdr:col>
      <xdr:colOff>101600</xdr:colOff>
      <xdr:row>58</xdr:row>
      <xdr:rowOff>31206</xdr:rowOff>
    </xdr:to>
    <xdr:sp macro="" textlink="">
      <xdr:nvSpPr>
        <xdr:cNvPr id="178" name="楕円 177"/>
        <xdr:cNvSpPr/>
      </xdr:nvSpPr>
      <xdr:spPr>
        <a:xfrm>
          <a:off x="2514600" y="9656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117566</xdr:rowOff>
    </xdr:from>
    <xdr:to>
      <xdr:col>19</xdr:col>
      <xdr:colOff>177800</xdr:colOff>
      <xdr:row>57</xdr:row>
      <xdr:rowOff>151856</xdr:rowOff>
    </xdr:to>
    <xdr:cxnSp macro="">
      <xdr:nvCxnSpPr>
        <xdr:cNvPr id="179" name="直線コネクタ 178"/>
        <xdr:cNvCxnSpPr/>
      </xdr:nvCxnSpPr>
      <xdr:spPr>
        <a:xfrm flipV="1">
          <a:off x="2565400" y="967304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74930</xdr:rowOff>
    </xdr:from>
    <xdr:to>
      <xdr:col>10</xdr:col>
      <xdr:colOff>165100</xdr:colOff>
      <xdr:row>56</xdr:row>
      <xdr:rowOff>5080</xdr:rowOff>
    </xdr:to>
    <xdr:sp macro="" textlink="">
      <xdr:nvSpPr>
        <xdr:cNvPr id="180" name="楕円 179"/>
        <xdr:cNvSpPr/>
      </xdr:nvSpPr>
      <xdr:spPr>
        <a:xfrm>
          <a:off x="1739900"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125730</xdr:rowOff>
    </xdr:from>
    <xdr:to>
      <xdr:col>15</xdr:col>
      <xdr:colOff>50800</xdr:colOff>
      <xdr:row>57</xdr:row>
      <xdr:rowOff>151856</xdr:rowOff>
    </xdr:to>
    <xdr:cxnSp macro="">
      <xdr:nvCxnSpPr>
        <xdr:cNvPr id="181" name="直線コネクタ 180"/>
        <xdr:cNvCxnSpPr/>
      </xdr:nvCxnSpPr>
      <xdr:spPr>
        <a:xfrm>
          <a:off x="1790700" y="9345930"/>
          <a:ext cx="774700" cy="36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38661</xdr:rowOff>
    </xdr:from>
    <xdr:ext cx="405111" cy="259045"/>
    <xdr:sp macro="" textlink="">
      <xdr:nvSpPr>
        <xdr:cNvPr id="182" name="n_1aveValue【体育館・プール】&#10;有形固定資産減価償却率"/>
        <xdr:cNvSpPr txBox="1"/>
      </xdr:nvSpPr>
      <xdr:spPr>
        <a:xfrm>
          <a:off x="3170564" y="976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53357</xdr:rowOff>
    </xdr:from>
    <xdr:ext cx="405111" cy="259045"/>
    <xdr:sp macro="" textlink="">
      <xdr:nvSpPr>
        <xdr:cNvPr id="183" name="n_2aveValue【体育館・プール】&#10;有形固定資産減価償却率"/>
        <xdr:cNvSpPr txBox="1"/>
      </xdr:nvSpPr>
      <xdr:spPr>
        <a:xfrm>
          <a:off x="2385704"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139899</xdr:rowOff>
    </xdr:from>
    <xdr:ext cx="405111" cy="259045"/>
    <xdr:sp macro="" textlink="">
      <xdr:nvSpPr>
        <xdr:cNvPr id="184" name="n_3aveValue【体育館・プール】&#10;有形固定資産減価償却率"/>
        <xdr:cNvSpPr txBox="1"/>
      </xdr:nvSpPr>
      <xdr:spPr>
        <a:xfrm>
          <a:off x="1611004" y="986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13443</xdr:rowOff>
    </xdr:from>
    <xdr:ext cx="405111" cy="259045"/>
    <xdr:sp macro="" textlink="">
      <xdr:nvSpPr>
        <xdr:cNvPr id="185" name="n_1mainValue【体育館・プール】&#10;有形固定資産減価償却率"/>
        <xdr:cNvSpPr txBox="1"/>
      </xdr:nvSpPr>
      <xdr:spPr>
        <a:xfrm>
          <a:off x="3170564" y="94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47733</xdr:rowOff>
    </xdr:from>
    <xdr:ext cx="405111" cy="259045"/>
    <xdr:sp macro="" textlink="">
      <xdr:nvSpPr>
        <xdr:cNvPr id="186" name="n_2mainValue【体育館・プール】&#10;有形固定資産減価償却率"/>
        <xdr:cNvSpPr txBox="1"/>
      </xdr:nvSpPr>
      <xdr:spPr>
        <a:xfrm>
          <a:off x="2385704" y="943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21607</xdr:rowOff>
    </xdr:from>
    <xdr:ext cx="405111" cy="259045"/>
    <xdr:sp macro="" textlink="">
      <xdr:nvSpPr>
        <xdr:cNvPr id="187" name="n_3mainValue【体育館・プール】&#10;有形固定資産減価償却率"/>
        <xdr:cNvSpPr txBox="1"/>
      </xdr:nvSpPr>
      <xdr:spPr>
        <a:xfrm>
          <a:off x="161100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xdr:cNvCxnSpPr/>
      </xdr:nvCxnSpPr>
      <xdr:spPr>
        <a:xfrm flipV="1">
          <a:off x="9219565" y="9505188"/>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xdr:cNvSpPr txBox="1"/>
      </xdr:nvSpPr>
      <xdr:spPr>
        <a:xfrm>
          <a:off x="9258300"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xdr:cNvCxnSpPr/>
      </xdr:nvCxnSpPr>
      <xdr:spPr>
        <a:xfrm>
          <a:off x="9154160" y="1080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xdr:cNvSpPr txBox="1"/>
      </xdr:nvSpPr>
      <xdr:spPr>
        <a:xfrm>
          <a:off x="9258300" y="928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xdr:cNvCxnSpPr/>
      </xdr:nvCxnSpPr>
      <xdr:spPr>
        <a:xfrm>
          <a:off x="9154160" y="950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16" name="【体育館・プール】&#10;一人当たり面積平均値テキスト"/>
        <xdr:cNvSpPr txBox="1"/>
      </xdr:nvSpPr>
      <xdr:spPr>
        <a:xfrm>
          <a:off x="9258300" y="10241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xdr:cNvSpPr/>
      </xdr:nvSpPr>
      <xdr:spPr>
        <a:xfrm>
          <a:off x="9192260" y="10390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xdr:cNvSpPr/>
      </xdr:nvSpPr>
      <xdr:spPr>
        <a:xfrm>
          <a:off x="8445500" y="10393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9" name="フローチャート: 判断 218"/>
        <xdr:cNvSpPr/>
      </xdr:nvSpPr>
      <xdr:spPr>
        <a:xfrm>
          <a:off x="7670800" y="1041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20" name="フローチャート: 判断 219"/>
        <xdr:cNvSpPr/>
      </xdr:nvSpPr>
      <xdr:spPr>
        <a:xfrm>
          <a:off x="6873240" y="1041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26" name="楕円 225"/>
        <xdr:cNvSpPr/>
      </xdr:nvSpPr>
      <xdr:spPr>
        <a:xfrm>
          <a:off x="9192260" y="1051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27" name="【体育館・プール】&#10;一人当たり面積該当値テキスト"/>
        <xdr:cNvSpPr txBox="1"/>
      </xdr:nvSpPr>
      <xdr:spPr>
        <a:xfrm>
          <a:off x="92583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127508</xdr:rowOff>
    </xdr:from>
    <xdr:to>
      <xdr:col>50</xdr:col>
      <xdr:colOff>165100</xdr:colOff>
      <xdr:row>63</xdr:row>
      <xdr:rowOff>57658</xdr:rowOff>
    </xdr:to>
    <xdr:sp macro="" textlink="">
      <xdr:nvSpPr>
        <xdr:cNvPr id="228" name="楕円 227"/>
        <xdr:cNvSpPr/>
      </xdr:nvSpPr>
      <xdr:spPr>
        <a:xfrm>
          <a:off x="8445500" y="10521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6858</xdr:rowOff>
    </xdr:to>
    <xdr:cxnSp macro="">
      <xdr:nvCxnSpPr>
        <xdr:cNvPr id="229" name="直線コネクタ 228"/>
        <xdr:cNvCxnSpPr/>
      </xdr:nvCxnSpPr>
      <xdr:spPr>
        <a:xfrm flipV="1">
          <a:off x="8496300" y="10565130"/>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129794</xdr:rowOff>
    </xdr:from>
    <xdr:to>
      <xdr:col>46</xdr:col>
      <xdr:colOff>38100</xdr:colOff>
      <xdr:row>63</xdr:row>
      <xdr:rowOff>59944</xdr:rowOff>
    </xdr:to>
    <xdr:sp macro="" textlink="">
      <xdr:nvSpPr>
        <xdr:cNvPr id="230" name="楕円 229"/>
        <xdr:cNvSpPr/>
      </xdr:nvSpPr>
      <xdr:spPr>
        <a:xfrm>
          <a:off x="7670800" y="10523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xdr:rowOff>
    </xdr:from>
    <xdr:to>
      <xdr:col>50</xdr:col>
      <xdr:colOff>114300</xdr:colOff>
      <xdr:row>63</xdr:row>
      <xdr:rowOff>9144</xdr:rowOff>
    </xdr:to>
    <xdr:cxnSp macro="">
      <xdr:nvCxnSpPr>
        <xdr:cNvPr id="231" name="直線コネクタ 230"/>
        <xdr:cNvCxnSpPr/>
      </xdr:nvCxnSpPr>
      <xdr:spPr>
        <a:xfrm flipV="1">
          <a:off x="7713980" y="1056817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132842</xdr:rowOff>
    </xdr:from>
    <xdr:to>
      <xdr:col>41</xdr:col>
      <xdr:colOff>101600</xdr:colOff>
      <xdr:row>63</xdr:row>
      <xdr:rowOff>62992</xdr:rowOff>
    </xdr:to>
    <xdr:sp macro="" textlink="">
      <xdr:nvSpPr>
        <xdr:cNvPr id="232" name="楕円 231"/>
        <xdr:cNvSpPr/>
      </xdr:nvSpPr>
      <xdr:spPr>
        <a:xfrm>
          <a:off x="6873240" y="10526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xdr:rowOff>
    </xdr:from>
    <xdr:to>
      <xdr:col>45</xdr:col>
      <xdr:colOff>177800</xdr:colOff>
      <xdr:row>63</xdr:row>
      <xdr:rowOff>12192</xdr:rowOff>
    </xdr:to>
    <xdr:cxnSp macro="">
      <xdr:nvCxnSpPr>
        <xdr:cNvPr id="233" name="直線コネクタ 232"/>
        <xdr:cNvCxnSpPr/>
      </xdr:nvCxnSpPr>
      <xdr:spPr>
        <a:xfrm flipV="1">
          <a:off x="6924040" y="10570464"/>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34" name="n_1aveValue【体育館・プール】&#10;一人当たり面積"/>
        <xdr:cNvSpPr txBox="1"/>
      </xdr:nvSpPr>
      <xdr:spPr>
        <a:xfrm>
          <a:off x="827158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35" name="n_2aveValue【体育館・プール】&#10;一人当たり面積"/>
        <xdr:cNvSpPr txBox="1"/>
      </xdr:nvSpPr>
      <xdr:spPr>
        <a:xfrm>
          <a:off x="750958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36" name="n_3aveValue【体育館・プール】&#10;一人当たり面積"/>
        <xdr:cNvSpPr txBox="1"/>
      </xdr:nvSpPr>
      <xdr:spPr>
        <a:xfrm>
          <a:off x="671202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48785</xdr:rowOff>
    </xdr:from>
    <xdr:ext cx="469744" cy="259045"/>
    <xdr:sp macro="" textlink="">
      <xdr:nvSpPr>
        <xdr:cNvPr id="237" name="n_1mainValue【体育館・プール】&#10;一人当たり面積"/>
        <xdr:cNvSpPr txBox="1"/>
      </xdr:nvSpPr>
      <xdr:spPr>
        <a:xfrm>
          <a:off x="827158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51071</xdr:rowOff>
    </xdr:from>
    <xdr:ext cx="469744" cy="259045"/>
    <xdr:sp macro="" textlink="">
      <xdr:nvSpPr>
        <xdr:cNvPr id="238" name="n_2mainValue【体育館・プール】&#10;一人当たり面積"/>
        <xdr:cNvSpPr txBox="1"/>
      </xdr:nvSpPr>
      <xdr:spPr>
        <a:xfrm>
          <a:off x="750958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54119</xdr:rowOff>
    </xdr:from>
    <xdr:ext cx="469744" cy="259045"/>
    <xdr:sp macro="" textlink="">
      <xdr:nvSpPr>
        <xdr:cNvPr id="239" name="n_3mainValue【体育館・プール】&#10;一人当たり面積"/>
        <xdr:cNvSpPr txBox="1"/>
      </xdr:nvSpPr>
      <xdr:spPr>
        <a:xfrm>
          <a:off x="6712027" y="106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xdr:cNvCxnSpPr/>
      </xdr:nvCxnSpPr>
      <xdr:spPr>
        <a:xfrm flipV="1">
          <a:off x="4086225" y="1311402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xdr:cNvSpPr txBox="1"/>
      </xdr:nvSpPr>
      <xdr:spPr>
        <a:xfrm>
          <a:off x="412496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xdr:cNvCxnSpPr/>
      </xdr:nvCxnSpPr>
      <xdr:spPr>
        <a:xfrm>
          <a:off x="4020820" y="1446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12496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67" name="【福祉施設】&#10;有形固定資産減価償却率平均値テキスト"/>
        <xdr:cNvSpPr txBox="1"/>
      </xdr:nvSpPr>
      <xdr:spPr>
        <a:xfrm>
          <a:off x="4124960" y="1392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xdr:cNvSpPr/>
      </xdr:nvSpPr>
      <xdr:spPr>
        <a:xfrm>
          <a:off x="4036060" y="139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xdr:cNvSpPr/>
      </xdr:nvSpPr>
      <xdr:spPr>
        <a:xfrm>
          <a:off x="3312160" y="14018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70" name="フローチャート: 判断 269"/>
        <xdr:cNvSpPr/>
      </xdr:nvSpPr>
      <xdr:spPr>
        <a:xfrm>
          <a:off x="25146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71" name="フローチャート: 判断 270"/>
        <xdr:cNvSpPr/>
      </xdr:nvSpPr>
      <xdr:spPr>
        <a:xfrm>
          <a:off x="173990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35306</xdr:rowOff>
    </xdr:from>
    <xdr:to>
      <xdr:col>24</xdr:col>
      <xdr:colOff>114300</xdr:colOff>
      <xdr:row>80</xdr:row>
      <xdr:rowOff>136906</xdr:rowOff>
    </xdr:to>
    <xdr:sp macro="" textlink="">
      <xdr:nvSpPr>
        <xdr:cNvPr id="277" name="楕円 276"/>
        <xdr:cNvSpPr/>
      </xdr:nvSpPr>
      <xdr:spPr>
        <a:xfrm>
          <a:off x="4036060" y="134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58183</xdr:rowOff>
    </xdr:from>
    <xdr:ext cx="405111" cy="259045"/>
    <xdr:sp macro="" textlink="">
      <xdr:nvSpPr>
        <xdr:cNvPr id="278" name="【福祉施設】&#10;有形固定資産減価償却率該当値テキスト"/>
        <xdr:cNvSpPr txBox="1"/>
      </xdr:nvSpPr>
      <xdr:spPr>
        <a:xfrm>
          <a:off x="4124960" y="133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79" name="楕円 278"/>
        <xdr:cNvSpPr/>
      </xdr:nvSpPr>
      <xdr:spPr>
        <a:xfrm>
          <a:off x="3312160" y="13489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86106</xdr:rowOff>
    </xdr:from>
    <xdr:to>
      <xdr:col>24</xdr:col>
      <xdr:colOff>63500</xdr:colOff>
      <xdr:row>80</xdr:row>
      <xdr:rowOff>129539</xdr:rowOff>
    </xdr:to>
    <xdr:cxnSp macro="">
      <xdr:nvCxnSpPr>
        <xdr:cNvPr id="280" name="直線コネクタ 279"/>
        <xdr:cNvCxnSpPr/>
      </xdr:nvCxnSpPr>
      <xdr:spPr>
        <a:xfrm flipV="1">
          <a:off x="3355340" y="13497306"/>
          <a:ext cx="73152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81" name="楕円 280"/>
        <xdr:cNvSpPr/>
      </xdr:nvSpPr>
      <xdr:spPr>
        <a:xfrm>
          <a:off x="251460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83</xdr:row>
      <xdr:rowOff>72389</xdr:rowOff>
    </xdr:to>
    <xdr:cxnSp macro="">
      <xdr:nvCxnSpPr>
        <xdr:cNvPr id="282" name="直線コネクタ 281"/>
        <xdr:cNvCxnSpPr/>
      </xdr:nvCxnSpPr>
      <xdr:spPr>
        <a:xfrm flipV="1">
          <a:off x="2565400" y="13540739"/>
          <a:ext cx="78994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122174</xdr:rowOff>
    </xdr:from>
    <xdr:to>
      <xdr:col>10</xdr:col>
      <xdr:colOff>165100</xdr:colOff>
      <xdr:row>81</xdr:row>
      <xdr:rowOff>52324</xdr:rowOff>
    </xdr:to>
    <xdr:sp macro="" textlink="">
      <xdr:nvSpPr>
        <xdr:cNvPr id="283" name="楕円 282"/>
        <xdr:cNvSpPr/>
      </xdr:nvSpPr>
      <xdr:spPr>
        <a:xfrm>
          <a:off x="1739900" y="13533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xdr:rowOff>
    </xdr:from>
    <xdr:to>
      <xdr:col>15</xdr:col>
      <xdr:colOff>50800</xdr:colOff>
      <xdr:row>83</xdr:row>
      <xdr:rowOff>72389</xdr:rowOff>
    </xdr:to>
    <xdr:cxnSp macro="">
      <xdr:nvCxnSpPr>
        <xdr:cNvPr id="284" name="直線コネクタ 283"/>
        <xdr:cNvCxnSpPr/>
      </xdr:nvCxnSpPr>
      <xdr:spPr>
        <a:xfrm>
          <a:off x="1790700" y="13580364"/>
          <a:ext cx="774700" cy="40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285" name="n_1aveValue【福祉施設】&#10;有形固定資産減価償却率"/>
        <xdr:cNvSpPr txBox="1"/>
      </xdr:nvSpPr>
      <xdr:spPr>
        <a:xfrm>
          <a:off x="3170564" y="141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109745</xdr:rowOff>
    </xdr:from>
    <xdr:ext cx="405111" cy="259045"/>
    <xdr:sp macro="" textlink="">
      <xdr:nvSpPr>
        <xdr:cNvPr id="286" name="n_2aveValue【福祉施設】&#10;有形固定資産減価償却率"/>
        <xdr:cNvSpPr txBox="1"/>
      </xdr:nvSpPr>
      <xdr:spPr>
        <a:xfrm>
          <a:off x="238570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287" name="n_3aveValue【福祉施設】&#10;有形固定資産減価償却率"/>
        <xdr:cNvSpPr txBox="1"/>
      </xdr:nvSpPr>
      <xdr:spPr>
        <a:xfrm>
          <a:off x="1611004" y="1418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88" name="n_1mainValue【福祉施設】&#10;有形固定資産減価償却率"/>
        <xdr:cNvSpPr txBox="1"/>
      </xdr:nvSpPr>
      <xdr:spPr>
        <a:xfrm>
          <a:off x="317056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289" name="n_2mainValue【福祉施設】&#10;有形固定資産減価償却率"/>
        <xdr:cNvSpPr txBox="1"/>
      </xdr:nvSpPr>
      <xdr:spPr>
        <a:xfrm>
          <a:off x="2385704"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68851</xdr:rowOff>
    </xdr:from>
    <xdr:ext cx="405111" cy="259045"/>
    <xdr:sp macro="" textlink="">
      <xdr:nvSpPr>
        <xdr:cNvPr id="290" name="n_3mainValue【福祉施設】&#10;有形固定資産減価償却率"/>
        <xdr:cNvSpPr txBox="1"/>
      </xdr:nvSpPr>
      <xdr:spPr>
        <a:xfrm>
          <a:off x="1611004" y="133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xdr:cNvCxnSpPr/>
      </xdr:nvCxnSpPr>
      <xdr:spPr>
        <a:xfrm flipV="1">
          <a:off x="9219565" y="12972506"/>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xdr:cNvSpPr txBox="1"/>
      </xdr:nvSpPr>
      <xdr:spPr>
        <a:xfrm>
          <a:off x="925830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xdr:cNvCxnSpPr/>
      </xdr:nvCxnSpPr>
      <xdr:spPr>
        <a:xfrm>
          <a:off x="915416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xdr:cNvSpPr txBox="1"/>
      </xdr:nvSpPr>
      <xdr:spPr>
        <a:xfrm>
          <a:off x="9258300" y="127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xdr:cNvCxnSpPr/>
      </xdr:nvCxnSpPr>
      <xdr:spPr>
        <a:xfrm>
          <a:off x="9154160" y="12972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115950</xdr:rowOff>
    </xdr:from>
    <xdr:ext cx="469744" cy="259045"/>
    <xdr:sp macro="" textlink="">
      <xdr:nvSpPr>
        <xdr:cNvPr id="321" name="【福祉施設】&#10;一人当たり面積平均値テキスト"/>
        <xdr:cNvSpPr txBox="1"/>
      </xdr:nvSpPr>
      <xdr:spPr>
        <a:xfrm>
          <a:off x="9258300" y="14030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xdr:cNvSpPr/>
      </xdr:nvSpPr>
      <xdr:spPr>
        <a:xfrm>
          <a:off x="9192260" y="14051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xdr:cNvSpPr/>
      </xdr:nvSpPr>
      <xdr:spPr>
        <a:xfrm>
          <a:off x="8445500" y="1408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24" name="フローチャート: 判断 323"/>
        <xdr:cNvSpPr/>
      </xdr:nvSpPr>
      <xdr:spPr>
        <a:xfrm>
          <a:off x="7670800" y="14108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25" name="フローチャート: 判断 324"/>
        <xdr:cNvSpPr/>
      </xdr:nvSpPr>
      <xdr:spPr>
        <a:xfrm>
          <a:off x="687324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31" name="楕円 330"/>
        <xdr:cNvSpPr/>
      </xdr:nvSpPr>
      <xdr:spPr>
        <a:xfrm>
          <a:off x="9192260" y="14038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147338</xdr:rowOff>
    </xdr:from>
    <xdr:ext cx="469744" cy="259045"/>
    <xdr:sp macro="" textlink="">
      <xdr:nvSpPr>
        <xdr:cNvPr id="332" name="【福祉施設】&#10;一人当たり面積該当値テキスト"/>
        <xdr:cNvSpPr txBox="1"/>
      </xdr:nvSpPr>
      <xdr:spPr>
        <a:xfrm>
          <a:off x="9258300" y="1389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129358</xdr:rowOff>
    </xdr:from>
    <xdr:to>
      <xdr:col>50</xdr:col>
      <xdr:colOff>165100</xdr:colOff>
      <xdr:row>84</xdr:row>
      <xdr:rowOff>59508</xdr:rowOff>
    </xdr:to>
    <xdr:sp macro="" textlink="">
      <xdr:nvSpPr>
        <xdr:cNvPr id="333" name="楕円 332"/>
        <xdr:cNvSpPr/>
      </xdr:nvSpPr>
      <xdr:spPr>
        <a:xfrm>
          <a:off x="8445500" y="1404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8708</xdr:rowOff>
    </xdr:to>
    <xdr:cxnSp macro="">
      <xdr:nvCxnSpPr>
        <xdr:cNvPr id="334" name="直線コネクタ 333"/>
        <xdr:cNvCxnSpPr/>
      </xdr:nvCxnSpPr>
      <xdr:spPr>
        <a:xfrm flipV="1">
          <a:off x="8496300" y="14085571"/>
          <a:ext cx="7239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5" name="楕円 334"/>
        <xdr:cNvSpPr/>
      </xdr:nvSpPr>
      <xdr:spPr>
        <a:xfrm>
          <a:off x="767080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xdr:rowOff>
    </xdr:from>
    <xdr:to>
      <xdr:col>50</xdr:col>
      <xdr:colOff>114300</xdr:colOff>
      <xdr:row>84</xdr:row>
      <xdr:rowOff>15239</xdr:rowOff>
    </xdr:to>
    <xdr:cxnSp macro="">
      <xdr:nvCxnSpPr>
        <xdr:cNvPr id="336" name="直線コネクタ 335"/>
        <xdr:cNvCxnSpPr/>
      </xdr:nvCxnSpPr>
      <xdr:spPr>
        <a:xfrm flipV="1">
          <a:off x="7713980" y="14090468"/>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37" name="楕円 336"/>
        <xdr:cNvSpPr/>
      </xdr:nvSpPr>
      <xdr:spPr>
        <a:xfrm>
          <a:off x="68732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21771</xdr:rowOff>
    </xdr:to>
    <xdr:cxnSp macro="">
      <xdr:nvCxnSpPr>
        <xdr:cNvPr id="338" name="直線コネクタ 337"/>
        <xdr:cNvCxnSpPr/>
      </xdr:nvCxnSpPr>
      <xdr:spPr>
        <a:xfrm flipV="1">
          <a:off x="6924040" y="1409699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89825</xdr:rowOff>
    </xdr:from>
    <xdr:ext cx="469744" cy="259045"/>
    <xdr:sp macro="" textlink="">
      <xdr:nvSpPr>
        <xdr:cNvPr id="339" name="n_1aveValue【福祉施設】&#10;一人当たり面積"/>
        <xdr:cNvSpPr txBox="1"/>
      </xdr:nvSpPr>
      <xdr:spPr>
        <a:xfrm>
          <a:off x="8271587" y="141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119215</xdr:rowOff>
    </xdr:from>
    <xdr:ext cx="469744" cy="259045"/>
    <xdr:sp macro="" textlink="">
      <xdr:nvSpPr>
        <xdr:cNvPr id="340" name="n_2aveValue【福祉施設】&#10;一人当たり面積"/>
        <xdr:cNvSpPr txBox="1"/>
      </xdr:nvSpPr>
      <xdr:spPr>
        <a:xfrm>
          <a:off x="7509587" y="142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41" name="n_3aveValue【福祉施設】&#10;一人当たり面積"/>
        <xdr:cNvSpPr txBox="1"/>
      </xdr:nvSpPr>
      <xdr:spPr>
        <a:xfrm>
          <a:off x="6712027"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76035</xdr:rowOff>
    </xdr:from>
    <xdr:ext cx="469744" cy="259045"/>
    <xdr:sp macro="" textlink="">
      <xdr:nvSpPr>
        <xdr:cNvPr id="342" name="n_1mainValue【福祉施設】&#10;一人当たり面積"/>
        <xdr:cNvSpPr txBox="1"/>
      </xdr:nvSpPr>
      <xdr:spPr>
        <a:xfrm>
          <a:off x="8271587" y="13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43" name="n_2mainValue【福祉施設】&#10;一人当たり面積"/>
        <xdr:cNvSpPr txBox="1"/>
      </xdr:nvSpPr>
      <xdr:spPr>
        <a:xfrm>
          <a:off x="750958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44" name="n_3mainValue【福祉施設】&#10;一人当たり面積"/>
        <xdr:cNvSpPr txBox="1"/>
      </xdr:nvSpPr>
      <xdr:spPr>
        <a:xfrm>
          <a:off x="67120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385" name="直線コネクタ 384"/>
        <xdr:cNvCxnSpPr/>
      </xdr:nvCxnSpPr>
      <xdr:spPr>
        <a:xfrm flipV="1">
          <a:off x="14375764" y="577977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6" name="【一般廃棄物処理施設】&#10;有形固定資産減価償却率最小値テキスト"/>
        <xdr:cNvSpPr txBox="1"/>
      </xdr:nvSpPr>
      <xdr:spPr>
        <a:xfrm>
          <a:off x="144145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7" name="直線コネクタ 386"/>
        <xdr:cNvCxnSpPr/>
      </xdr:nvCxnSpPr>
      <xdr:spPr>
        <a:xfrm>
          <a:off x="14287500" y="6882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88" name="【一般廃棄物処理施設】&#10;有形固定資産減価償却率最大値テキスト"/>
        <xdr:cNvSpPr txBox="1"/>
      </xdr:nvSpPr>
      <xdr:spPr>
        <a:xfrm>
          <a:off x="144145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89" name="直線コネクタ 388"/>
        <xdr:cNvCxnSpPr/>
      </xdr:nvCxnSpPr>
      <xdr:spPr>
        <a:xfrm>
          <a:off x="14287500" y="577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12082</xdr:rowOff>
    </xdr:from>
    <xdr:ext cx="405111" cy="259045"/>
    <xdr:sp macro="" textlink="">
      <xdr:nvSpPr>
        <xdr:cNvPr id="390" name="【一般廃棄物処理施設】&#10;有形固定資産減価償却率平均値テキスト"/>
        <xdr:cNvSpPr txBox="1"/>
      </xdr:nvSpPr>
      <xdr:spPr>
        <a:xfrm>
          <a:off x="14414500" y="6047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91" name="フローチャート: 判断 390"/>
        <xdr:cNvSpPr/>
      </xdr:nvSpPr>
      <xdr:spPr>
        <a:xfrm>
          <a:off x="14325600" y="61956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92" name="フローチャート: 判断 391"/>
        <xdr:cNvSpPr/>
      </xdr:nvSpPr>
      <xdr:spPr>
        <a:xfrm>
          <a:off x="135788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93" name="フローチャート: 判断 392"/>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94" name="フローチャート: 判断 393"/>
        <xdr:cNvSpPr/>
      </xdr:nvSpPr>
      <xdr:spPr>
        <a:xfrm>
          <a:off x="1202944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00" name="楕円 399"/>
        <xdr:cNvSpPr/>
      </xdr:nvSpPr>
      <xdr:spPr>
        <a:xfrm>
          <a:off x="14325600" y="6452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01" name="【一般廃棄物処理施設】&#10;有形固定資産減価償却率該当値テキスト"/>
        <xdr:cNvSpPr txBox="1"/>
      </xdr:nvSpPr>
      <xdr:spPr>
        <a:xfrm>
          <a:off x="144145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402" name="楕円 401"/>
        <xdr:cNvSpPr/>
      </xdr:nvSpPr>
      <xdr:spPr>
        <a:xfrm>
          <a:off x="1357884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74295</xdr:rowOff>
    </xdr:to>
    <xdr:cxnSp macro="">
      <xdr:nvCxnSpPr>
        <xdr:cNvPr id="403" name="直線コネクタ 402"/>
        <xdr:cNvCxnSpPr/>
      </xdr:nvCxnSpPr>
      <xdr:spPr>
        <a:xfrm flipV="1">
          <a:off x="13629640" y="6503670"/>
          <a:ext cx="74676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404" name="楕円 403"/>
        <xdr:cNvSpPr/>
      </xdr:nvSpPr>
      <xdr:spPr>
        <a:xfrm>
          <a:off x="12804140" y="664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160020</xdr:rowOff>
    </xdr:to>
    <xdr:cxnSp macro="">
      <xdr:nvCxnSpPr>
        <xdr:cNvPr id="405" name="直線コネクタ 404"/>
        <xdr:cNvCxnSpPr/>
      </xdr:nvCxnSpPr>
      <xdr:spPr>
        <a:xfrm flipV="1">
          <a:off x="12854940" y="6612255"/>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103505</xdr:rowOff>
    </xdr:from>
    <xdr:to>
      <xdr:col>72</xdr:col>
      <xdr:colOff>38100</xdr:colOff>
      <xdr:row>40</xdr:row>
      <xdr:rowOff>33655</xdr:rowOff>
    </xdr:to>
    <xdr:sp macro="" textlink="">
      <xdr:nvSpPr>
        <xdr:cNvPr id="406" name="楕円 405"/>
        <xdr:cNvSpPr/>
      </xdr:nvSpPr>
      <xdr:spPr>
        <a:xfrm>
          <a:off x="12029440" y="6641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154305</xdr:rowOff>
    </xdr:from>
    <xdr:to>
      <xdr:col>76</xdr:col>
      <xdr:colOff>114300</xdr:colOff>
      <xdr:row>39</xdr:row>
      <xdr:rowOff>160020</xdr:rowOff>
    </xdr:to>
    <xdr:cxnSp macro="">
      <xdr:nvCxnSpPr>
        <xdr:cNvPr id="407" name="直線コネクタ 406"/>
        <xdr:cNvCxnSpPr/>
      </xdr:nvCxnSpPr>
      <xdr:spPr>
        <a:xfrm>
          <a:off x="12072620" y="669226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08" name="n_1aveValue【一般廃棄物処理施設】&#10;有形固定資産減価償却率"/>
        <xdr:cNvSpPr txBox="1"/>
      </xdr:nvSpPr>
      <xdr:spPr>
        <a:xfrm>
          <a:off x="134372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09" name="n_2aveValue【一般廃棄物処理施設】&#10;有形固定資産減価償却率"/>
        <xdr:cNvSpPr txBox="1"/>
      </xdr:nvSpPr>
      <xdr:spPr>
        <a:xfrm>
          <a:off x="12675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10" name="n_3aveValue【一般廃棄物処理施設】&#10;有形固定資産減価償却率"/>
        <xdr:cNvSpPr txBox="1"/>
      </xdr:nvSpPr>
      <xdr:spPr>
        <a:xfrm>
          <a:off x="119005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411" name="n_1mainValue【一般廃棄物処理施設】&#10;有形固定資産減価償却率"/>
        <xdr:cNvSpPr txBox="1"/>
      </xdr:nvSpPr>
      <xdr:spPr>
        <a:xfrm>
          <a:off x="134372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412" name="n_2mainValue【一般廃棄物処理施設】&#10;有形固定資産減価償却率"/>
        <xdr:cNvSpPr txBox="1"/>
      </xdr:nvSpPr>
      <xdr:spPr>
        <a:xfrm>
          <a:off x="126752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24782</xdr:rowOff>
    </xdr:from>
    <xdr:ext cx="405111" cy="259045"/>
    <xdr:sp macro="" textlink="">
      <xdr:nvSpPr>
        <xdr:cNvPr id="413" name="n_3mainValue【一般廃棄物処理施設】&#10;有形固定資産減価償却率"/>
        <xdr:cNvSpPr txBox="1"/>
      </xdr:nvSpPr>
      <xdr:spPr>
        <a:xfrm>
          <a:off x="119005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5" name="テキスト ボックス 42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7" name="テキスト ボックス 426"/>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9" name="テキスト ボックス 42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1" name="テキスト ボックス 43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435" name="直線コネクタ 434"/>
        <xdr:cNvCxnSpPr/>
      </xdr:nvCxnSpPr>
      <xdr:spPr>
        <a:xfrm flipV="1">
          <a:off x="19509104" y="5563190"/>
          <a:ext cx="0" cy="1382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436" name="【一般廃棄物処理施設】&#10;一人当たり有形固定資産（償却資産）額最小値テキスト"/>
        <xdr:cNvSpPr txBox="1"/>
      </xdr:nvSpPr>
      <xdr:spPr>
        <a:xfrm>
          <a:off x="19547840" y="69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437" name="直線コネクタ 436"/>
        <xdr:cNvCxnSpPr/>
      </xdr:nvCxnSpPr>
      <xdr:spPr>
        <a:xfrm>
          <a:off x="19443700" y="6946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438" name="【一般廃棄物処理施設】&#10;一人当たり有形固定資産（償却資産）額最大値テキスト"/>
        <xdr:cNvSpPr txBox="1"/>
      </xdr:nvSpPr>
      <xdr:spPr>
        <a:xfrm>
          <a:off x="19547840" y="53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439" name="直線コネクタ 438"/>
        <xdr:cNvCxnSpPr/>
      </xdr:nvCxnSpPr>
      <xdr:spPr>
        <a:xfrm>
          <a:off x="19443700" y="5563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440" name="【一般廃棄物処理施設】&#10;一人当たり有形固定資産（償却資産）額平均値テキスト"/>
        <xdr:cNvSpPr txBox="1"/>
      </xdr:nvSpPr>
      <xdr:spPr>
        <a:xfrm>
          <a:off x="19547840" y="6334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441" name="フローチャート: 判断 440"/>
        <xdr:cNvSpPr/>
      </xdr:nvSpPr>
      <xdr:spPr>
        <a:xfrm>
          <a:off x="19458940" y="635587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442" name="フローチャート: 判断 441"/>
        <xdr:cNvSpPr/>
      </xdr:nvSpPr>
      <xdr:spPr>
        <a:xfrm>
          <a:off x="18735040" y="6385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443" name="フローチャート: 判断 442"/>
        <xdr:cNvSpPr/>
      </xdr:nvSpPr>
      <xdr:spPr>
        <a:xfrm>
          <a:off x="17937480" y="644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444" name="フローチャート: 判断 443"/>
        <xdr:cNvSpPr/>
      </xdr:nvSpPr>
      <xdr:spPr>
        <a:xfrm>
          <a:off x="17162780" y="653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98762</xdr:rowOff>
    </xdr:from>
    <xdr:to>
      <xdr:col>116</xdr:col>
      <xdr:colOff>114300</xdr:colOff>
      <xdr:row>36</xdr:row>
      <xdr:rowOff>28912</xdr:rowOff>
    </xdr:to>
    <xdr:sp macro="" textlink="">
      <xdr:nvSpPr>
        <xdr:cNvPr id="450" name="楕円 449"/>
        <xdr:cNvSpPr/>
      </xdr:nvSpPr>
      <xdr:spPr>
        <a:xfrm>
          <a:off x="19458940" y="5966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121639</xdr:rowOff>
    </xdr:from>
    <xdr:ext cx="599010" cy="259045"/>
    <xdr:sp macro="" textlink="">
      <xdr:nvSpPr>
        <xdr:cNvPr id="451" name="【一般廃棄物処理施設】&#10;一人当たり有形固定資産（償却資産）額該当値テキスト"/>
        <xdr:cNvSpPr txBox="1"/>
      </xdr:nvSpPr>
      <xdr:spPr>
        <a:xfrm>
          <a:off x="19547840" y="58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108519</xdr:rowOff>
    </xdr:from>
    <xdr:to>
      <xdr:col>112</xdr:col>
      <xdr:colOff>38100</xdr:colOff>
      <xdr:row>36</xdr:row>
      <xdr:rowOff>38669</xdr:rowOff>
    </xdr:to>
    <xdr:sp macro="" textlink="">
      <xdr:nvSpPr>
        <xdr:cNvPr id="452" name="楕円 451"/>
        <xdr:cNvSpPr/>
      </xdr:nvSpPr>
      <xdr:spPr>
        <a:xfrm>
          <a:off x="18735040" y="59759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149562</xdr:rowOff>
    </xdr:from>
    <xdr:to>
      <xdr:col>116</xdr:col>
      <xdr:colOff>63500</xdr:colOff>
      <xdr:row>35</xdr:row>
      <xdr:rowOff>159319</xdr:rowOff>
    </xdr:to>
    <xdr:cxnSp macro="">
      <xdr:nvCxnSpPr>
        <xdr:cNvPr id="453" name="直線コネクタ 452"/>
        <xdr:cNvCxnSpPr/>
      </xdr:nvCxnSpPr>
      <xdr:spPr>
        <a:xfrm flipV="1">
          <a:off x="18778220" y="6016962"/>
          <a:ext cx="73152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114188</xdr:rowOff>
    </xdr:from>
    <xdr:to>
      <xdr:col>107</xdr:col>
      <xdr:colOff>101600</xdr:colOff>
      <xdr:row>36</xdr:row>
      <xdr:rowOff>44338</xdr:rowOff>
    </xdr:to>
    <xdr:sp macro="" textlink="">
      <xdr:nvSpPr>
        <xdr:cNvPr id="454" name="楕円 453"/>
        <xdr:cNvSpPr/>
      </xdr:nvSpPr>
      <xdr:spPr>
        <a:xfrm>
          <a:off x="17937480" y="5981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159319</xdr:rowOff>
    </xdr:from>
    <xdr:to>
      <xdr:col>111</xdr:col>
      <xdr:colOff>177800</xdr:colOff>
      <xdr:row>35</xdr:row>
      <xdr:rowOff>164988</xdr:rowOff>
    </xdr:to>
    <xdr:cxnSp macro="">
      <xdr:nvCxnSpPr>
        <xdr:cNvPr id="455" name="直線コネクタ 454"/>
        <xdr:cNvCxnSpPr/>
      </xdr:nvCxnSpPr>
      <xdr:spPr>
        <a:xfrm flipV="1">
          <a:off x="17988280" y="6026719"/>
          <a:ext cx="78994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65364</xdr:rowOff>
    </xdr:from>
    <xdr:to>
      <xdr:col>102</xdr:col>
      <xdr:colOff>165100</xdr:colOff>
      <xdr:row>33</xdr:row>
      <xdr:rowOff>166964</xdr:rowOff>
    </xdr:to>
    <xdr:sp macro="" textlink="">
      <xdr:nvSpPr>
        <xdr:cNvPr id="456" name="楕円 455"/>
        <xdr:cNvSpPr/>
      </xdr:nvSpPr>
      <xdr:spPr>
        <a:xfrm>
          <a:off x="17162780" y="55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116164</xdr:rowOff>
    </xdr:from>
    <xdr:to>
      <xdr:col>107</xdr:col>
      <xdr:colOff>50800</xdr:colOff>
      <xdr:row>35</xdr:row>
      <xdr:rowOff>164988</xdr:rowOff>
    </xdr:to>
    <xdr:cxnSp macro="">
      <xdr:nvCxnSpPr>
        <xdr:cNvPr id="457" name="直線コネクタ 456"/>
        <xdr:cNvCxnSpPr/>
      </xdr:nvCxnSpPr>
      <xdr:spPr>
        <a:xfrm>
          <a:off x="17213580" y="5648284"/>
          <a:ext cx="774700" cy="3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107799</xdr:rowOff>
    </xdr:from>
    <xdr:ext cx="599010" cy="259045"/>
    <xdr:sp macro="" textlink="">
      <xdr:nvSpPr>
        <xdr:cNvPr id="458" name="n_1aveValue【一般廃棄物処理施設】&#10;一人当たり有形固定資産（償却資産）額"/>
        <xdr:cNvSpPr txBox="1"/>
      </xdr:nvSpPr>
      <xdr:spPr>
        <a:xfrm>
          <a:off x="18496495" y="647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168112</xdr:rowOff>
    </xdr:from>
    <xdr:ext cx="599010" cy="259045"/>
    <xdr:sp macro="" textlink="">
      <xdr:nvSpPr>
        <xdr:cNvPr id="459" name="n_2aveValue【一般廃棄物処理施設】&#10;一人当たり有形固定資産（償却資産）額"/>
        <xdr:cNvSpPr txBox="1"/>
      </xdr:nvSpPr>
      <xdr:spPr>
        <a:xfrm>
          <a:off x="17734495" y="65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88683</xdr:rowOff>
    </xdr:from>
    <xdr:ext cx="534377" cy="259045"/>
    <xdr:sp macro="" textlink="">
      <xdr:nvSpPr>
        <xdr:cNvPr id="460" name="n_3aveValue【一般廃棄物処理施設】&#10;一人当たり有形固定資産（償却資産）額"/>
        <xdr:cNvSpPr txBox="1"/>
      </xdr:nvSpPr>
      <xdr:spPr>
        <a:xfrm>
          <a:off x="16969251" y="66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55196</xdr:rowOff>
    </xdr:from>
    <xdr:ext cx="599010" cy="259045"/>
    <xdr:sp macro="" textlink="">
      <xdr:nvSpPr>
        <xdr:cNvPr id="461" name="n_1mainValue【一般廃棄物処理施設】&#10;一人当たり有形固定資産（償却資産）額"/>
        <xdr:cNvSpPr txBox="1"/>
      </xdr:nvSpPr>
      <xdr:spPr>
        <a:xfrm>
          <a:off x="18496495" y="575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60865</xdr:rowOff>
    </xdr:from>
    <xdr:ext cx="599010" cy="259045"/>
    <xdr:sp macro="" textlink="">
      <xdr:nvSpPr>
        <xdr:cNvPr id="462" name="n_2mainValue【一般廃棄物処理施設】&#10;一人当たり有形固定資産（償却資産）額"/>
        <xdr:cNvSpPr txBox="1"/>
      </xdr:nvSpPr>
      <xdr:spPr>
        <a:xfrm>
          <a:off x="17734495" y="576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12041</xdr:rowOff>
    </xdr:from>
    <xdr:ext cx="599010" cy="259045"/>
    <xdr:sp macro="" textlink="">
      <xdr:nvSpPr>
        <xdr:cNvPr id="463" name="n_3mainValue【一般廃棄物処理施設】&#10;一人当たり有形固定資産（償却資産）額"/>
        <xdr:cNvSpPr txBox="1"/>
      </xdr:nvSpPr>
      <xdr:spPr>
        <a:xfrm>
          <a:off x="16936935" y="537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4" name="テキスト ボックス 473"/>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6" name="テキスト ボックス 47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4" name="テキスト ボックス 483"/>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88" name="直線コネクタ 487"/>
        <xdr:cNvCxnSpPr/>
      </xdr:nvCxnSpPr>
      <xdr:spPr>
        <a:xfrm flipV="1">
          <a:off x="14375764" y="951357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9" name="【保健センター・保健所】&#10;有形固定資産減価償却率最小値テキスト"/>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90" name="直線コネクタ 489"/>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91" name="【保健センター・保健所】&#10;有形固定資産減価償却率最大値テキスト"/>
        <xdr:cNvSpPr txBox="1"/>
      </xdr:nvSpPr>
      <xdr:spPr>
        <a:xfrm>
          <a:off x="144145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2" name="直線コネクタ 491"/>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493" name="【保健センター・保健所】&#10;有形固定資産減価償却率平均値テキスト"/>
        <xdr:cNvSpPr txBox="1"/>
      </xdr:nvSpPr>
      <xdr:spPr>
        <a:xfrm>
          <a:off x="144145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94" name="フローチャート: 判断 493"/>
        <xdr:cNvSpPr/>
      </xdr:nvSpPr>
      <xdr:spPr>
        <a:xfrm>
          <a:off x="14325600" y="10251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95" name="フローチャート: 判断 494"/>
        <xdr:cNvSpPr/>
      </xdr:nvSpPr>
      <xdr:spPr>
        <a:xfrm>
          <a:off x="1357884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496" name="フローチャート: 判断 495"/>
        <xdr:cNvSpPr/>
      </xdr:nvSpPr>
      <xdr:spPr>
        <a:xfrm>
          <a:off x="128041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97" name="フローチャート: 判断 496"/>
        <xdr:cNvSpPr/>
      </xdr:nvSpPr>
      <xdr:spPr>
        <a:xfrm>
          <a:off x="120294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168275</xdr:rowOff>
    </xdr:from>
    <xdr:to>
      <xdr:col>85</xdr:col>
      <xdr:colOff>177800</xdr:colOff>
      <xdr:row>62</xdr:row>
      <xdr:rowOff>98425</xdr:rowOff>
    </xdr:to>
    <xdr:sp macro="" textlink="">
      <xdr:nvSpPr>
        <xdr:cNvPr id="503" name="楕円 502"/>
        <xdr:cNvSpPr/>
      </xdr:nvSpPr>
      <xdr:spPr>
        <a:xfrm>
          <a:off x="14325600" y="103943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146702</xdr:rowOff>
    </xdr:from>
    <xdr:ext cx="405111" cy="259045"/>
    <xdr:sp macro="" textlink="">
      <xdr:nvSpPr>
        <xdr:cNvPr id="504" name="【保健センター・保健所】&#10;有形固定資産減価償却率該当値テキスト"/>
        <xdr:cNvSpPr txBox="1"/>
      </xdr:nvSpPr>
      <xdr:spPr>
        <a:xfrm>
          <a:off x="144145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505" name="楕円 504"/>
        <xdr:cNvSpPr/>
      </xdr:nvSpPr>
      <xdr:spPr>
        <a:xfrm>
          <a:off x="1357884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47625</xdr:rowOff>
    </xdr:from>
    <xdr:to>
      <xdr:col>85</xdr:col>
      <xdr:colOff>127000</xdr:colOff>
      <xdr:row>62</xdr:row>
      <xdr:rowOff>89535</xdr:rowOff>
    </xdr:to>
    <xdr:cxnSp macro="">
      <xdr:nvCxnSpPr>
        <xdr:cNvPr id="506" name="直線コネクタ 505"/>
        <xdr:cNvCxnSpPr/>
      </xdr:nvCxnSpPr>
      <xdr:spPr>
        <a:xfrm flipV="1">
          <a:off x="13629640" y="1044130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78740</xdr:rowOff>
    </xdr:from>
    <xdr:to>
      <xdr:col>76</xdr:col>
      <xdr:colOff>165100</xdr:colOff>
      <xdr:row>63</xdr:row>
      <xdr:rowOff>8890</xdr:rowOff>
    </xdr:to>
    <xdr:sp macro="" textlink="">
      <xdr:nvSpPr>
        <xdr:cNvPr id="507" name="楕円 506"/>
        <xdr:cNvSpPr/>
      </xdr:nvSpPr>
      <xdr:spPr>
        <a:xfrm>
          <a:off x="12804140" y="1047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89535</xdr:rowOff>
    </xdr:from>
    <xdr:to>
      <xdr:col>81</xdr:col>
      <xdr:colOff>50800</xdr:colOff>
      <xdr:row>62</xdr:row>
      <xdr:rowOff>129540</xdr:rowOff>
    </xdr:to>
    <xdr:cxnSp macro="">
      <xdr:nvCxnSpPr>
        <xdr:cNvPr id="508" name="直線コネクタ 507"/>
        <xdr:cNvCxnSpPr/>
      </xdr:nvCxnSpPr>
      <xdr:spPr>
        <a:xfrm flipV="1">
          <a:off x="12854940" y="1048321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122555</xdr:rowOff>
    </xdr:from>
    <xdr:to>
      <xdr:col>72</xdr:col>
      <xdr:colOff>38100</xdr:colOff>
      <xdr:row>63</xdr:row>
      <xdr:rowOff>52705</xdr:rowOff>
    </xdr:to>
    <xdr:sp macro="" textlink="">
      <xdr:nvSpPr>
        <xdr:cNvPr id="509" name="楕円 508"/>
        <xdr:cNvSpPr/>
      </xdr:nvSpPr>
      <xdr:spPr>
        <a:xfrm>
          <a:off x="12029440" y="1051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129540</xdr:rowOff>
    </xdr:from>
    <xdr:to>
      <xdr:col>76</xdr:col>
      <xdr:colOff>114300</xdr:colOff>
      <xdr:row>63</xdr:row>
      <xdr:rowOff>1905</xdr:rowOff>
    </xdr:to>
    <xdr:cxnSp macro="">
      <xdr:nvCxnSpPr>
        <xdr:cNvPr id="510" name="直線コネクタ 509"/>
        <xdr:cNvCxnSpPr/>
      </xdr:nvCxnSpPr>
      <xdr:spPr>
        <a:xfrm flipV="1">
          <a:off x="12072620" y="1052322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143527</xdr:rowOff>
    </xdr:from>
    <xdr:ext cx="405111" cy="259045"/>
    <xdr:sp macro="" textlink="">
      <xdr:nvSpPr>
        <xdr:cNvPr id="511" name="n_1aveValue【保健センター・保健所】&#10;有形固定資産減価償却率"/>
        <xdr:cNvSpPr txBox="1"/>
      </xdr:nvSpPr>
      <xdr:spPr>
        <a:xfrm>
          <a:off x="134372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17797</xdr:rowOff>
    </xdr:from>
    <xdr:ext cx="405111" cy="259045"/>
    <xdr:sp macro="" textlink="">
      <xdr:nvSpPr>
        <xdr:cNvPr id="512" name="n_2aveValue【保健センター・保健所】&#10;有形固定資産減価償却率"/>
        <xdr:cNvSpPr txBox="1"/>
      </xdr:nvSpPr>
      <xdr:spPr>
        <a:xfrm>
          <a:off x="126752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90187</xdr:rowOff>
    </xdr:from>
    <xdr:ext cx="405111" cy="259045"/>
    <xdr:sp macro="" textlink="">
      <xdr:nvSpPr>
        <xdr:cNvPr id="513" name="n_3aveValue【保健センター・保健所】&#10;有形固定資産減価償却率"/>
        <xdr:cNvSpPr txBox="1"/>
      </xdr:nvSpPr>
      <xdr:spPr>
        <a:xfrm>
          <a:off x="119005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131462</xdr:rowOff>
    </xdr:from>
    <xdr:ext cx="405111" cy="259045"/>
    <xdr:sp macro="" textlink="">
      <xdr:nvSpPr>
        <xdr:cNvPr id="514" name="n_1mainValue【保健センター・保健所】&#10;有形固定資産減価償却率"/>
        <xdr:cNvSpPr txBox="1"/>
      </xdr:nvSpPr>
      <xdr:spPr>
        <a:xfrm>
          <a:off x="134372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515" name="n_2mainValue【保健センター・保健所】&#10;有形固定資産減価償却率"/>
        <xdr:cNvSpPr txBox="1"/>
      </xdr:nvSpPr>
      <xdr:spPr>
        <a:xfrm>
          <a:off x="126752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43832</xdr:rowOff>
    </xdr:from>
    <xdr:ext cx="405111" cy="259045"/>
    <xdr:sp macro="" textlink="">
      <xdr:nvSpPr>
        <xdr:cNvPr id="516" name="n_3mainValue【保健センター・保健所】&#10;有形固定資産減価償却率"/>
        <xdr:cNvSpPr txBox="1"/>
      </xdr:nvSpPr>
      <xdr:spPr>
        <a:xfrm>
          <a:off x="119005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7" name="直線コネクタ 52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538" name="直線コネクタ 537"/>
        <xdr:cNvCxnSpPr/>
      </xdr:nvCxnSpPr>
      <xdr:spPr>
        <a:xfrm flipV="1">
          <a:off x="19509104" y="9447276"/>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539" name="【保健センター・保健所】&#10;一人当たり面積最小値テキスト"/>
        <xdr:cNvSpPr txBox="1"/>
      </xdr:nvSpPr>
      <xdr:spPr>
        <a:xfrm>
          <a:off x="19547840" y="1065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540" name="直線コネクタ 539"/>
        <xdr:cNvCxnSpPr/>
      </xdr:nvCxnSpPr>
      <xdr:spPr>
        <a:xfrm>
          <a:off x="19443700" y="10648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541" name="【保健センター・保健所】&#10;一人当たり面積最大値テキスト"/>
        <xdr:cNvSpPr txBox="1"/>
      </xdr:nvSpPr>
      <xdr:spPr>
        <a:xfrm>
          <a:off x="1954784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542" name="直線コネクタ 541"/>
        <xdr:cNvCxnSpPr/>
      </xdr:nvCxnSpPr>
      <xdr:spPr>
        <a:xfrm>
          <a:off x="1944370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543" name="【保健センター・保健所】&#10;一人当たり面積平均値テキスト"/>
        <xdr:cNvSpPr txBox="1"/>
      </xdr:nvSpPr>
      <xdr:spPr>
        <a:xfrm>
          <a:off x="19547840" y="1023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44" name="フローチャート: 判断 543"/>
        <xdr:cNvSpPr/>
      </xdr:nvSpPr>
      <xdr:spPr>
        <a:xfrm>
          <a:off x="19458940" y="10383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545" name="フローチャート: 判断 544"/>
        <xdr:cNvSpPr/>
      </xdr:nvSpPr>
      <xdr:spPr>
        <a:xfrm>
          <a:off x="18735040" y="104068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546" name="フローチャート: 判断 545"/>
        <xdr:cNvSpPr/>
      </xdr:nvSpPr>
      <xdr:spPr>
        <a:xfrm>
          <a:off x="17937480" y="10390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547" name="フローチャート: 判断 546"/>
        <xdr:cNvSpPr/>
      </xdr:nvSpPr>
      <xdr:spPr>
        <a:xfrm>
          <a:off x="17162780" y="1041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53" name="楕円 552"/>
        <xdr:cNvSpPr/>
      </xdr:nvSpPr>
      <xdr:spPr>
        <a:xfrm>
          <a:off x="194589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54" name="【保健センター・保健所】&#10;一人当たり面積該当値テキスト"/>
        <xdr:cNvSpPr txBox="1"/>
      </xdr:nvSpPr>
      <xdr:spPr>
        <a:xfrm>
          <a:off x="19547840"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20066</xdr:rowOff>
    </xdr:from>
    <xdr:to>
      <xdr:col>112</xdr:col>
      <xdr:colOff>38100</xdr:colOff>
      <xdr:row>62</xdr:row>
      <xdr:rowOff>121666</xdr:rowOff>
    </xdr:to>
    <xdr:sp macro="" textlink="">
      <xdr:nvSpPr>
        <xdr:cNvPr id="555" name="楕円 554"/>
        <xdr:cNvSpPr/>
      </xdr:nvSpPr>
      <xdr:spPr>
        <a:xfrm>
          <a:off x="18735040" y="10413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70866</xdr:rowOff>
    </xdr:to>
    <xdr:cxnSp macro="">
      <xdr:nvCxnSpPr>
        <xdr:cNvPr id="556" name="直線コネクタ 555"/>
        <xdr:cNvCxnSpPr/>
      </xdr:nvCxnSpPr>
      <xdr:spPr>
        <a:xfrm flipV="1">
          <a:off x="18778220" y="1046226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22352</xdr:rowOff>
    </xdr:from>
    <xdr:to>
      <xdr:col>107</xdr:col>
      <xdr:colOff>101600</xdr:colOff>
      <xdr:row>62</xdr:row>
      <xdr:rowOff>123952</xdr:rowOff>
    </xdr:to>
    <xdr:sp macro="" textlink="">
      <xdr:nvSpPr>
        <xdr:cNvPr id="557" name="楕円 556"/>
        <xdr:cNvSpPr/>
      </xdr:nvSpPr>
      <xdr:spPr>
        <a:xfrm>
          <a:off x="1793748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70866</xdr:rowOff>
    </xdr:from>
    <xdr:to>
      <xdr:col>111</xdr:col>
      <xdr:colOff>177800</xdr:colOff>
      <xdr:row>62</xdr:row>
      <xdr:rowOff>73152</xdr:rowOff>
    </xdr:to>
    <xdr:cxnSp macro="">
      <xdr:nvCxnSpPr>
        <xdr:cNvPr id="558" name="直線コネクタ 557"/>
        <xdr:cNvCxnSpPr/>
      </xdr:nvCxnSpPr>
      <xdr:spPr>
        <a:xfrm flipV="1">
          <a:off x="17988280" y="1046454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26924</xdr:rowOff>
    </xdr:from>
    <xdr:to>
      <xdr:col>102</xdr:col>
      <xdr:colOff>165100</xdr:colOff>
      <xdr:row>62</xdr:row>
      <xdr:rowOff>128524</xdr:rowOff>
    </xdr:to>
    <xdr:sp macro="" textlink="">
      <xdr:nvSpPr>
        <xdr:cNvPr id="559" name="楕円 558"/>
        <xdr:cNvSpPr/>
      </xdr:nvSpPr>
      <xdr:spPr>
        <a:xfrm>
          <a:off x="17162780" y="104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73152</xdr:rowOff>
    </xdr:from>
    <xdr:to>
      <xdr:col>107</xdr:col>
      <xdr:colOff>50800</xdr:colOff>
      <xdr:row>62</xdr:row>
      <xdr:rowOff>77724</xdr:rowOff>
    </xdr:to>
    <xdr:cxnSp macro="">
      <xdr:nvCxnSpPr>
        <xdr:cNvPr id="560" name="直線コネクタ 559"/>
        <xdr:cNvCxnSpPr/>
      </xdr:nvCxnSpPr>
      <xdr:spPr>
        <a:xfrm flipV="1">
          <a:off x="17213580" y="1046683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131335</xdr:rowOff>
    </xdr:from>
    <xdr:ext cx="469744" cy="259045"/>
    <xdr:sp macro="" textlink="">
      <xdr:nvSpPr>
        <xdr:cNvPr id="561" name="n_1aveValue【保健センター・保健所】&#10;一人当たり面積"/>
        <xdr:cNvSpPr txBox="1"/>
      </xdr:nvSpPr>
      <xdr:spPr>
        <a:xfrm>
          <a:off x="185611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110761</xdr:rowOff>
    </xdr:from>
    <xdr:ext cx="469744" cy="259045"/>
    <xdr:sp macro="" textlink="">
      <xdr:nvSpPr>
        <xdr:cNvPr id="562" name="n_2aveValue【保健センター・保健所】&#10;一人当たり面積"/>
        <xdr:cNvSpPr txBox="1"/>
      </xdr:nvSpPr>
      <xdr:spPr>
        <a:xfrm>
          <a:off x="1777626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138193</xdr:rowOff>
    </xdr:from>
    <xdr:ext cx="469744" cy="259045"/>
    <xdr:sp macro="" textlink="">
      <xdr:nvSpPr>
        <xdr:cNvPr id="563" name="n_3aveValue【保健センター・保健所】&#10;一人当たり面積"/>
        <xdr:cNvSpPr txBox="1"/>
      </xdr:nvSpPr>
      <xdr:spPr>
        <a:xfrm>
          <a:off x="1700156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112793</xdr:rowOff>
    </xdr:from>
    <xdr:ext cx="469744" cy="259045"/>
    <xdr:sp macro="" textlink="">
      <xdr:nvSpPr>
        <xdr:cNvPr id="564" name="n_1mainValue【保健センター・保健所】&#10;一人当たり面積"/>
        <xdr:cNvSpPr txBox="1"/>
      </xdr:nvSpPr>
      <xdr:spPr>
        <a:xfrm>
          <a:off x="18561127" y="1050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115079</xdr:rowOff>
    </xdr:from>
    <xdr:ext cx="469744" cy="259045"/>
    <xdr:sp macro="" textlink="">
      <xdr:nvSpPr>
        <xdr:cNvPr id="565" name="n_2mainValue【保健センター・保健所】&#10;一人当たり面積"/>
        <xdr:cNvSpPr txBox="1"/>
      </xdr:nvSpPr>
      <xdr:spPr>
        <a:xfrm>
          <a:off x="17776267" y="10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119651</xdr:rowOff>
    </xdr:from>
    <xdr:ext cx="469744" cy="259045"/>
    <xdr:sp macro="" textlink="">
      <xdr:nvSpPr>
        <xdr:cNvPr id="566" name="n_3mainValue【保健センター・保健所】&#10;一人当たり面積"/>
        <xdr:cNvSpPr txBox="1"/>
      </xdr:nvSpPr>
      <xdr:spPr>
        <a:xfrm>
          <a:off x="17001567" y="105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8" name="テキスト ボックス 57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8" name="テキスト ボックス 58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126274</xdr:rowOff>
    </xdr:to>
    <xdr:cxnSp macro="">
      <xdr:nvCxnSpPr>
        <xdr:cNvPr id="592" name="直線コネクタ 591"/>
        <xdr:cNvCxnSpPr/>
      </xdr:nvCxnSpPr>
      <xdr:spPr>
        <a:xfrm flipV="1">
          <a:off x="14375764" y="12987201"/>
          <a:ext cx="0" cy="122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130101</xdr:rowOff>
    </xdr:from>
    <xdr:ext cx="405111" cy="259045"/>
    <xdr:sp macro="" textlink="">
      <xdr:nvSpPr>
        <xdr:cNvPr id="593" name="【消防施設】&#10;有形固定資産減価償却率最小値テキスト"/>
        <xdr:cNvSpPr txBox="1"/>
      </xdr:nvSpPr>
      <xdr:spPr>
        <a:xfrm>
          <a:off x="14414500" y="1421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126274</xdr:rowOff>
    </xdr:from>
    <xdr:to>
      <xdr:col>86</xdr:col>
      <xdr:colOff>25400</xdr:colOff>
      <xdr:row>84</xdr:row>
      <xdr:rowOff>126274</xdr:rowOff>
    </xdr:to>
    <xdr:cxnSp macro="">
      <xdr:nvCxnSpPr>
        <xdr:cNvPr id="594" name="直線コネクタ 593"/>
        <xdr:cNvCxnSpPr/>
      </xdr:nvCxnSpPr>
      <xdr:spPr>
        <a:xfrm>
          <a:off x="14287500" y="14208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5" name="【消防施設】&#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6" name="直線コネクタ 595"/>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597" name="【消防施設】&#10;有形固定資産減価償却率平均値テキスト"/>
        <xdr:cNvSpPr txBox="1"/>
      </xdr:nvSpPr>
      <xdr:spPr>
        <a:xfrm>
          <a:off x="14414500" y="13609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598" name="フローチャート: 判断 597"/>
        <xdr:cNvSpPr/>
      </xdr:nvSpPr>
      <xdr:spPr>
        <a:xfrm>
          <a:off x="14325600" y="1363145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162016</xdr:rowOff>
    </xdr:from>
    <xdr:to>
      <xdr:col>81</xdr:col>
      <xdr:colOff>101600</xdr:colOff>
      <xdr:row>81</xdr:row>
      <xdr:rowOff>92166</xdr:rowOff>
    </xdr:to>
    <xdr:sp macro="" textlink="">
      <xdr:nvSpPr>
        <xdr:cNvPr id="599" name="フローチャート: 判断 598"/>
        <xdr:cNvSpPr/>
      </xdr:nvSpPr>
      <xdr:spPr>
        <a:xfrm>
          <a:off x="13578840" y="13573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26488</xdr:rowOff>
    </xdr:from>
    <xdr:to>
      <xdr:col>76</xdr:col>
      <xdr:colOff>165100</xdr:colOff>
      <xdr:row>81</xdr:row>
      <xdr:rowOff>128088</xdr:rowOff>
    </xdr:to>
    <xdr:sp macro="" textlink="">
      <xdr:nvSpPr>
        <xdr:cNvPr id="600" name="フローチャート: 判断 599"/>
        <xdr:cNvSpPr/>
      </xdr:nvSpPr>
      <xdr:spPr>
        <a:xfrm>
          <a:off x="12804140" y="1360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75474</xdr:rowOff>
    </xdr:from>
    <xdr:to>
      <xdr:col>72</xdr:col>
      <xdr:colOff>38100</xdr:colOff>
      <xdr:row>82</xdr:row>
      <xdr:rowOff>5624</xdr:rowOff>
    </xdr:to>
    <xdr:sp macro="" textlink="">
      <xdr:nvSpPr>
        <xdr:cNvPr id="601" name="フローチャート: 判断 600"/>
        <xdr:cNvSpPr/>
      </xdr:nvSpPr>
      <xdr:spPr>
        <a:xfrm>
          <a:off x="12029440" y="13654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91802</xdr:rowOff>
    </xdr:from>
    <xdr:to>
      <xdr:col>72</xdr:col>
      <xdr:colOff>38100</xdr:colOff>
      <xdr:row>87</xdr:row>
      <xdr:rowOff>21952</xdr:rowOff>
    </xdr:to>
    <xdr:sp macro="" textlink="">
      <xdr:nvSpPr>
        <xdr:cNvPr id="607" name="楕円 606"/>
        <xdr:cNvSpPr/>
      </xdr:nvSpPr>
      <xdr:spPr>
        <a:xfrm>
          <a:off x="12029440" y="14508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108693</xdr:rowOff>
    </xdr:from>
    <xdr:ext cx="405111" cy="259045"/>
    <xdr:sp macro="" textlink="">
      <xdr:nvSpPr>
        <xdr:cNvPr id="608" name="n_1aveValue【消防施設】&#10;有形固定資産減価償却率"/>
        <xdr:cNvSpPr txBox="1"/>
      </xdr:nvSpPr>
      <xdr:spPr>
        <a:xfrm>
          <a:off x="13437244" y="133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144615</xdr:rowOff>
    </xdr:from>
    <xdr:ext cx="405111" cy="259045"/>
    <xdr:sp macro="" textlink="">
      <xdr:nvSpPr>
        <xdr:cNvPr id="609" name="n_2aveValue【消防施設】&#10;有形固定資産減価償却率"/>
        <xdr:cNvSpPr txBox="1"/>
      </xdr:nvSpPr>
      <xdr:spPr>
        <a:xfrm>
          <a:off x="12675244" y="1338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610" name="n_3aveValue【消防施設】&#10;有形固定資産減価償却率"/>
        <xdr:cNvSpPr txBox="1"/>
      </xdr:nvSpPr>
      <xdr:spPr>
        <a:xfrm>
          <a:off x="11900544"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87</xdr:row>
      <xdr:rowOff>13079</xdr:rowOff>
    </xdr:from>
    <xdr:ext cx="340478" cy="259045"/>
    <xdr:sp macro="" textlink="">
      <xdr:nvSpPr>
        <xdr:cNvPr id="611" name="n_3mainValue【消防施設】&#10;有形固定資産減価償却率"/>
        <xdr:cNvSpPr txBox="1"/>
      </xdr:nvSpPr>
      <xdr:spPr>
        <a:xfrm>
          <a:off x="11910001" y="14597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637" name="直線コネクタ 636"/>
        <xdr:cNvCxnSpPr/>
      </xdr:nvCxnSpPr>
      <xdr:spPr>
        <a:xfrm flipV="1">
          <a:off x="19509104" y="13120551"/>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38" name="【消防施設】&#10;一人当たり面積最小値テキスト"/>
        <xdr:cNvSpPr txBox="1"/>
      </xdr:nvSpPr>
      <xdr:spPr>
        <a:xfrm>
          <a:off x="1954784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39" name="直線コネクタ 638"/>
        <xdr:cNvCxnSpPr/>
      </xdr:nvCxnSpPr>
      <xdr:spPr>
        <a:xfrm>
          <a:off x="19443700" y="145727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640" name="【消防施設】&#10;一人当たり面積最大値テキスト"/>
        <xdr:cNvSpPr txBox="1"/>
      </xdr:nvSpPr>
      <xdr:spPr>
        <a:xfrm>
          <a:off x="1954784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641" name="直線コネクタ 640"/>
        <xdr:cNvCxnSpPr/>
      </xdr:nvCxnSpPr>
      <xdr:spPr>
        <a:xfrm>
          <a:off x="194437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642" name="【消防施設】&#10;一人当たり面積平均値テキスト"/>
        <xdr:cNvSpPr txBox="1"/>
      </xdr:nvSpPr>
      <xdr:spPr>
        <a:xfrm>
          <a:off x="19547840" y="140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43" name="フローチャート: 判断 642"/>
        <xdr:cNvSpPr/>
      </xdr:nvSpPr>
      <xdr:spPr>
        <a:xfrm>
          <a:off x="1945894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644" name="フローチャート: 判断 643"/>
        <xdr:cNvSpPr/>
      </xdr:nvSpPr>
      <xdr:spPr>
        <a:xfrm>
          <a:off x="18735040" y="14043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645" name="フローチャート: 判断 644"/>
        <xdr:cNvSpPr/>
      </xdr:nvSpPr>
      <xdr:spPr>
        <a:xfrm>
          <a:off x="1793748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646" name="フローチャート: 判断 645"/>
        <xdr:cNvSpPr/>
      </xdr:nvSpPr>
      <xdr:spPr>
        <a:xfrm>
          <a:off x="17162780" y="141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113030</xdr:rowOff>
    </xdr:from>
    <xdr:to>
      <xdr:col>102</xdr:col>
      <xdr:colOff>165100</xdr:colOff>
      <xdr:row>84</xdr:row>
      <xdr:rowOff>43180</xdr:rowOff>
    </xdr:to>
    <xdr:sp macro="" textlink="">
      <xdr:nvSpPr>
        <xdr:cNvPr id="652" name="楕円 651"/>
        <xdr:cNvSpPr/>
      </xdr:nvSpPr>
      <xdr:spPr>
        <a:xfrm>
          <a:off x="1716278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653" name="n_1aveValue【消防施設】&#10;一人当たり面積"/>
        <xdr:cNvSpPr txBox="1"/>
      </xdr:nvSpPr>
      <xdr:spPr>
        <a:xfrm>
          <a:off x="18561127" y="13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654" name="n_2aveValue【消防施設】&#10;一人当たり面積"/>
        <xdr:cNvSpPr txBox="1"/>
      </xdr:nvSpPr>
      <xdr:spPr>
        <a:xfrm>
          <a:off x="17776267" y="13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115950</xdr:rowOff>
    </xdr:from>
    <xdr:ext cx="469744" cy="259045"/>
    <xdr:sp macro="" textlink="">
      <xdr:nvSpPr>
        <xdr:cNvPr id="655" name="n_3aveValue【消防施設】&#10;一人当たり面積"/>
        <xdr:cNvSpPr txBox="1"/>
      </xdr:nvSpPr>
      <xdr:spPr>
        <a:xfrm>
          <a:off x="1700156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656" name="n_3mainValue【消防施設】&#10;一人当たり面積"/>
        <xdr:cNvSpPr txBox="1"/>
      </xdr:nvSpPr>
      <xdr:spPr>
        <a:xfrm>
          <a:off x="170015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7" name="直線コネクタ 66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8" name="テキスト ボックス 667"/>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9" name="直線コネクタ 66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0" name="テキスト ボックス 66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1" name="直線コネクタ 67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2" name="テキスト ボックス 67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3" name="直線コネクタ 67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4" name="テキスト ボックス 67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5" name="直線コネクタ 67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6" name="テキスト ボックス 67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7" name="直線コネクタ 67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8" name="テキスト ボックス 677"/>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82" name="直線コネクタ 681"/>
        <xdr:cNvCxnSpPr/>
      </xdr:nvCxnSpPr>
      <xdr:spPr>
        <a:xfrm flipV="1">
          <a:off x="14375764" y="16877756"/>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83" name="【庁舎】&#10;有形固定資産減価償却率最小値テキスト"/>
        <xdr:cNvSpPr txBox="1"/>
      </xdr:nvSpPr>
      <xdr:spPr>
        <a:xfrm>
          <a:off x="14414500" y="18280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84" name="直線コネクタ 683"/>
        <xdr:cNvCxnSpPr/>
      </xdr:nvCxnSpPr>
      <xdr:spPr>
        <a:xfrm>
          <a:off x="1428750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85" name="【庁舎】&#10;有形固定資産減価償却率最大値テキスト"/>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86" name="直線コネクタ 685"/>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87" name="【庁舎】&#10;有形固定資産減価償却率平均値テキスト"/>
        <xdr:cNvSpPr txBox="1"/>
      </xdr:nvSpPr>
      <xdr:spPr>
        <a:xfrm>
          <a:off x="14414500" y="17321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88" name="フローチャート: 判断 687"/>
        <xdr:cNvSpPr/>
      </xdr:nvSpPr>
      <xdr:spPr>
        <a:xfrm>
          <a:off x="14325600" y="173429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89" name="フローチャート: 判断 688"/>
        <xdr:cNvSpPr/>
      </xdr:nvSpPr>
      <xdr:spPr>
        <a:xfrm>
          <a:off x="13578840" y="173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90" name="フローチャート: 判断 689"/>
        <xdr:cNvSpPr/>
      </xdr:nvSpPr>
      <xdr:spPr>
        <a:xfrm>
          <a:off x="12804140" y="172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91" name="フローチャート: 判断 690"/>
        <xdr:cNvSpPr/>
      </xdr:nvSpPr>
      <xdr:spPr>
        <a:xfrm>
          <a:off x="12029440" y="17321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62956</xdr:rowOff>
    </xdr:from>
    <xdr:to>
      <xdr:col>85</xdr:col>
      <xdr:colOff>177800</xdr:colOff>
      <xdr:row>100</xdr:row>
      <xdr:rowOff>164556</xdr:rowOff>
    </xdr:to>
    <xdr:sp macro="" textlink="">
      <xdr:nvSpPr>
        <xdr:cNvPr id="697" name="楕円 696"/>
        <xdr:cNvSpPr/>
      </xdr:nvSpPr>
      <xdr:spPr>
        <a:xfrm>
          <a:off x="14325600" y="168269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15983</xdr:rowOff>
    </xdr:from>
    <xdr:ext cx="405111" cy="259045"/>
    <xdr:sp macro="" textlink="">
      <xdr:nvSpPr>
        <xdr:cNvPr id="698" name="【庁舎】&#10;有形固定資産減価償却率該当値テキスト"/>
        <xdr:cNvSpPr txBox="1"/>
      </xdr:nvSpPr>
      <xdr:spPr>
        <a:xfrm>
          <a:off x="14414500" y="1677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41729</xdr:rowOff>
    </xdr:from>
    <xdr:to>
      <xdr:col>81</xdr:col>
      <xdr:colOff>101600</xdr:colOff>
      <xdr:row>100</xdr:row>
      <xdr:rowOff>143329</xdr:rowOff>
    </xdr:to>
    <xdr:sp macro="" textlink="">
      <xdr:nvSpPr>
        <xdr:cNvPr id="699" name="楕円 698"/>
        <xdr:cNvSpPr/>
      </xdr:nvSpPr>
      <xdr:spPr>
        <a:xfrm>
          <a:off x="13578840" y="16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92529</xdr:rowOff>
    </xdr:from>
    <xdr:to>
      <xdr:col>85</xdr:col>
      <xdr:colOff>127000</xdr:colOff>
      <xdr:row>100</xdr:row>
      <xdr:rowOff>113756</xdr:rowOff>
    </xdr:to>
    <xdr:cxnSp macro="">
      <xdr:nvCxnSpPr>
        <xdr:cNvPr id="700" name="直線コネクタ 699"/>
        <xdr:cNvCxnSpPr/>
      </xdr:nvCxnSpPr>
      <xdr:spPr>
        <a:xfrm>
          <a:off x="13629640" y="16856529"/>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701" name="楕円 700"/>
        <xdr:cNvSpPr/>
      </xdr:nvSpPr>
      <xdr:spPr>
        <a:xfrm>
          <a:off x="12804140" y="16838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92529</xdr:rowOff>
    </xdr:from>
    <xdr:to>
      <xdr:col>81</xdr:col>
      <xdr:colOff>50800</xdr:colOff>
      <xdr:row>100</xdr:row>
      <xdr:rowOff>125186</xdr:rowOff>
    </xdr:to>
    <xdr:cxnSp macro="">
      <xdr:nvCxnSpPr>
        <xdr:cNvPr id="702" name="直線コネクタ 701"/>
        <xdr:cNvCxnSpPr/>
      </xdr:nvCxnSpPr>
      <xdr:spPr>
        <a:xfrm flipV="1">
          <a:off x="12854940" y="1685652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2539</xdr:rowOff>
    </xdr:from>
    <xdr:to>
      <xdr:col>72</xdr:col>
      <xdr:colOff>38100</xdr:colOff>
      <xdr:row>100</xdr:row>
      <xdr:rowOff>104139</xdr:rowOff>
    </xdr:to>
    <xdr:sp macro="" textlink="">
      <xdr:nvSpPr>
        <xdr:cNvPr id="703" name="楕円 702"/>
        <xdr:cNvSpPr/>
      </xdr:nvSpPr>
      <xdr:spPr>
        <a:xfrm>
          <a:off x="12029440" y="167665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53339</xdr:rowOff>
    </xdr:from>
    <xdr:to>
      <xdr:col>76</xdr:col>
      <xdr:colOff>114300</xdr:colOff>
      <xdr:row>100</xdr:row>
      <xdr:rowOff>125186</xdr:rowOff>
    </xdr:to>
    <xdr:cxnSp macro="">
      <xdr:nvCxnSpPr>
        <xdr:cNvPr id="704" name="直線コネクタ 703"/>
        <xdr:cNvCxnSpPr/>
      </xdr:nvCxnSpPr>
      <xdr:spPr>
        <a:xfrm>
          <a:off x="12072620" y="16817339"/>
          <a:ext cx="78232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705" name="n_1aveValue【庁舎】&#10;有形固定資産減価償却率"/>
        <xdr:cNvSpPr txBox="1"/>
      </xdr:nvSpPr>
      <xdr:spPr>
        <a:xfrm>
          <a:off x="13437244" y="1742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706" name="n_2aveValue【庁舎】&#10;有形固定資産減価償却率"/>
        <xdr:cNvSpPr txBox="1"/>
      </xdr:nvSpPr>
      <xdr:spPr>
        <a:xfrm>
          <a:off x="12675244" y="1738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707" name="n_3aveValue【庁舎】&#10;有形固定資産減価償却率"/>
        <xdr:cNvSpPr txBox="1"/>
      </xdr:nvSpPr>
      <xdr:spPr>
        <a:xfrm>
          <a:off x="11900544" y="1741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159856</xdr:rowOff>
    </xdr:from>
    <xdr:ext cx="405111" cy="259045"/>
    <xdr:sp macro="" textlink="">
      <xdr:nvSpPr>
        <xdr:cNvPr id="708" name="n_1mainValue【庁舎】&#10;有形固定資産減価償却率"/>
        <xdr:cNvSpPr txBox="1"/>
      </xdr:nvSpPr>
      <xdr:spPr>
        <a:xfrm>
          <a:off x="13437244" y="1658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709" name="n_2mainValue【庁舎】&#10;有形固定資産減価償却率"/>
        <xdr:cNvSpPr txBox="1"/>
      </xdr:nvSpPr>
      <xdr:spPr>
        <a:xfrm>
          <a:off x="12675244" y="1661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120666</xdr:rowOff>
    </xdr:from>
    <xdr:ext cx="405111" cy="259045"/>
    <xdr:sp macro="" textlink="">
      <xdr:nvSpPr>
        <xdr:cNvPr id="710" name="n_3mainValue【庁舎】&#10;有形固定資産減価償却率"/>
        <xdr:cNvSpPr txBox="1"/>
      </xdr:nvSpPr>
      <xdr:spPr>
        <a:xfrm>
          <a:off x="11900544" y="1654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21" name="テキスト ボックス 72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22" name="直線コネクタ 72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3" name="テキスト ボックス 72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4" name="直線コネクタ 72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5" name="テキスト ボックス 72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6" name="直線コネクタ 72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7" name="テキスト ボックス 72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8" name="直線コネクタ 72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9" name="テキスト ボックス 72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0" name="直線コネクタ 72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1" name="テキスト ボックス 73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735" name="直線コネクタ 734"/>
        <xdr:cNvCxnSpPr/>
      </xdr:nvCxnSpPr>
      <xdr:spPr>
        <a:xfrm flipV="1">
          <a:off x="19509104" y="1686115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736" name="【庁舎】&#10;一人当たり面積最小値テキスト"/>
        <xdr:cNvSpPr txBox="1"/>
      </xdr:nvSpPr>
      <xdr:spPr>
        <a:xfrm>
          <a:off x="19547840" y="183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737" name="直線コネクタ 736"/>
        <xdr:cNvCxnSpPr/>
      </xdr:nvCxnSpPr>
      <xdr:spPr>
        <a:xfrm>
          <a:off x="19443700" y="1831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738" name="【庁舎】&#10;一人当たり面積最大値テキスト"/>
        <xdr:cNvSpPr txBox="1"/>
      </xdr:nvSpPr>
      <xdr:spPr>
        <a:xfrm>
          <a:off x="19547840" y="1664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739" name="直線コネクタ 738"/>
        <xdr:cNvCxnSpPr/>
      </xdr:nvCxnSpPr>
      <xdr:spPr>
        <a:xfrm>
          <a:off x="19443700" y="1686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740" name="【庁舎】&#10;一人当たり面積平均値テキスト"/>
        <xdr:cNvSpPr txBox="1"/>
      </xdr:nvSpPr>
      <xdr:spPr>
        <a:xfrm>
          <a:off x="19547840" y="1759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41" name="フローチャート: 判断 740"/>
        <xdr:cNvSpPr/>
      </xdr:nvSpPr>
      <xdr:spPr>
        <a:xfrm>
          <a:off x="194589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42" name="フローチャート: 判断 741"/>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743" name="フローチャート: 判断 742"/>
        <xdr:cNvSpPr/>
      </xdr:nvSpPr>
      <xdr:spPr>
        <a:xfrm>
          <a:off x="1793748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744" name="フローチャート: 判断 743"/>
        <xdr:cNvSpPr/>
      </xdr:nvSpPr>
      <xdr:spPr>
        <a:xfrm>
          <a:off x="171627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750" name="楕円 749"/>
        <xdr:cNvSpPr/>
      </xdr:nvSpPr>
      <xdr:spPr>
        <a:xfrm>
          <a:off x="19458940" y="179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751" name="【庁舎】&#10;一人当たり面積該当値テキスト"/>
        <xdr:cNvSpPr txBox="1"/>
      </xdr:nvSpPr>
      <xdr:spPr>
        <a:xfrm>
          <a:off x="19547840" y="1790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752" name="楕円 751"/>
        <xdr:cNvSpPr/>
      </xdr:nvSpPr>
      <xdr:spPr>
        <a:xfrm>
          <a:off x="18735040" y="1793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38100</xdr:rowOff>
    </xdr:from>
    <xdr:to>
      <xdr:col>116</xdr:col>
      <xdr:colOff>63500</xdr:colOff>
      <xdr:row>107</xdr:row>
      <xdr:rowOff>45720</xdr:rowOff>
    </xdr:to>
    <xdr:cxnSp macro="">
      <xdr:nvCxnSpPr>
        <xdr:cNvPr id="753" name="直線コネクタ 752"/>
        <xdr:cNvCxnSpPr/>
      </xdr:nvCxnSpPr>
      <xdr:spPr>
        <a:xfrm flipV="1">
          <a:off x="18778220" y="1797558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754" name="楕円 753"/>
        <xdr:cNvSpPr/>
      </xdr:nvSpPr>
      <xdr:spPr>
        <a:xfrm>
          <a:off x="179374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53339</xdr:rowOff>
    </xdr:to>
    <xdr:cxnSp macro="">
      <xdr:nvCxnSpPr>
        <xdr:cNvPr id="755" name="直線コネクタ 754"/>
        <xdr:cNvCxnSpPr/>
      </xdr:nvCxnSpPr>
      <xdr:spPr>
        <a:xfrm flipV="1">
          <a:off x="17988280" y="1798320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56" name="楕円 755"/>
        <xdr:cNvSpPr/>
      </xdr:nvSpPr>
      <xdr:spPr>
        <a:xfrm>
          <a:off x="17162780" y="179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60961</xdr:rowOff>
    </xdr:to>
    <xdr:cxnSp macro="">
      <xdr:nvCxnSpPr>
        <xdr:cNvPr id="757" name="直線コネクタ 756"/>
        <xdr:cNvCxnSpPr/>
      </xdr:nvCxnSpPr>
      <xdr:spPr>
        <a:xfrm flipV="1">
          <a:off x="17213580" y="1799081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58" name="n_1aveValue【庁舎】&#10;一人当たり面積"/>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759" name="n_2aveValue【庁舎】&#10;一人当たり面積"/>
        <xdr:cNvSpPr txBox="1"/>
      </xdr:nvSpPr>
      <xdr:spPr>
        <a:xfrm>
          <a:off x="1777626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760" name="n_3aveValue【庁舎】&#10;一人当たり面積"/>
        <xdr:cNvSpPr txBox="1"/>
      </xdr:nvSpPr>
      <xdr:spPr>
        <a:xfrm>
          <a:off x="1700156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761" name="n_1mainValue【庁舎】&#10;一人当たり面積"/>
        <xdr:cNvSpPr txBox="1"/>
      </xdr:nvSpPr>
      <xdr:spPr>
        <a:xfrm>
          <a:off x="185611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762" name="n_2mainValue【庁舎】&#10;一人当たり面積"/>
        <xdr:cNvSpPr txBox="1"/>
      </xdr:nvSpPr>
      <xdr:spPr>
        <a:xfrm>
          <a:off x="1777626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63" name="n_3mainValue【庁舎】&#10;一人当たり面積"/>
        <xdr:cNvSpPr txBox="1"/>
      </xdr:nvSpPr>
      <xdr:spPr>
        <a:xfrm>
          <a:off x="17001567"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類似団体と比較して、特に有形固定資産減価償却率が高い庁舎については、令和元年度から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年度にかけて耐震化等改修を行い、安全性を確保しながら長寿命化を図り、施設の活用を進めていきます。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458_&#26012;&#3732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91.6</v>
          </cell>
          <cell r="CF51">
            <v>84.2</v>
          </cell>
          <cell r="CN51">
            <v>86.9</v>
          </cell>
          <cell r="CV51">
            <v>89.7</v>
          </cell>
        </row>
        <row r="53">
          <cell r="BX53">
            <v>58.5</v>
          </cell>
          <cell r="CF53">
            <v>61.1</v>
          </cell>
          <cell r="CN53">
            <v>63.2</v>
          </cell>
          <cell r="CV53">
            <v>65.099999999999994</v>
          </cell>
        </row>
        <row r="55">
          <cell r="AN55" t="str">
            <v>類似団体内平均値</v>
          </cell>
          <cell r="BX55">
            <v>58.9</v>
          </cell>
          <cell r="CF55">
            <v>51.4</v>
          </cell>
          <cell r="CN55">
            <v>46.8</v>
          </cell>
          <cell r="CV55">
            <v>48.4</v>
          </cell>
        </row>
        <row r="57">
          <cell r="BX57">
            <v>55.6</v>
          </cell>
          <cell r="CF57">
            <v>59.8</v>
          </cell>
          <cell r="CN57">
            <v>61.4</v>
          </cell>
          <cell r="CV57">
            <v>61.6</v>
          </cell>
        </row>
        <row r="72">
          <cell r="BP72" t="str">
            <v>H26</v>
          </cell>
          <cell r="BX72" t="str">
            <v>H27</v>
          </cell>
          <cell r="CF72" t="str">
            <v>H28</v>
          </cell>
          <cell r="CN72" t="str">
            <v>H29</v>
          </cell>
          <cell r="CV72" t="str">
            <v>H30</v>
          </cell>
        </row>
        <row r="73">
          <cell r="AN73" t="str">
            <v>当該団体値</v>
          </cell>
          <cell r="BP73">
            <v>92.9</v>
          </cell>
          <cell r="BX73">
            <v>91.6</v>
          </cell>
          <cell r="CF73">
            <v>84.2</v>
          </cell>
          <cell r="CN73">
            <v>86.9</v>
          </cell>
          <cell r="CV73">
            <v>89.7</v>
          </cell>
        </row>
        <row r="75">
          <cell r="BP75">
            <v>13.1</v>
          </cell>
          <cell r="BX75">
            <v>12.1</v>
          </cell>
          <cell r="CF75">
            <v>10.6</v>
          </cell>
          <cell r="CN75">
            <v>10.1</v>
          </cell>
          <cell r="CV75">
            <v>9.4</v>
          </cell>
        </row>
        <row r="77">
          <cell r="AN77" t="str">
            <v>類似団体内平均値</v>
          </cell>
          <cell r="BP77">
            <v>54</v>
          </cell>
          <cell r="BX77">
            <v>58.9</v>
          </cell>
          <cell r="CF77">
            <v>51.4</v>
          </cell>
          <cell r="CN77">
            <v>46.8</v>
          </cell>
          <cell r="CV77">
            <v>48.4</v>
          </cell>
        </row>
        <row r="79">
          <cell r="BP79">
            <v>11.5</v>
          </cell>
          <cell r="BX79">
            <v>10.8</v>
          </cell>
          <cell r="CF79">
            <v>10.199999999999999</v>
          </cell>
          <cell r="CN79">
            <v>9.9</v>
          </cell>
          <cell r="CV79">
            <v>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9668605</v>
      </c>
      <c r="BO4" s="392"/>
      <c r="BP4" s="392"/>
      <c r="BQ4" s="392"/>
      <c r="BR4" s="392"/>
      <c r="BS4" s="392"/>
      <c r="BT4" s="392"/>
      <c r="BU4" s="393"/>
      <c r="BV4" s="391">
        <v>9251211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2.9</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9443384</v>
      </c>
      <c r="BO5" s="429"/>
      <c r="BP5" s="429"/>
      <c r="BQ5" s="429"/>
      <c r="BR5" s="429"/>
      <c r="BS5" s="429"/>
      <c r="BT5" s="429"/>
      <c r="BU5" s="430"/>
      <c r="BV5" s="428">
        <v>9083381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86.2</v>
      </c>
      <c r="CU5" s="426"/>
      <c r="CV5" s="426"/>
      <c r="CW5" s="426"/>
      <c r="CX5" s="426"/>
      <c r="CY5" s="426"/>
      <c r="CZ5" s="426"/>
      <c r="DA5" s="427"/>
      <c r="DB5" s="425">
        <v>86.6</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225221</v>
      </c>
      <c r="BO6" s="429"/>
      <c r="BP6" s="429"/>
      <c r="BQ6" s="429"/>
      <c r="BR6" s="429"/>
      <c r="BS6" s="429"/>
      <c r="BT6" s="429"/>
      <c r="BU6" s="430"/>
      <c r="BV6" s="428">
        <v>167830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90.3</v>
      </c>
      <c r="CU6" s="466"/>
      <c r="CV6" s="466"/>
      <c r="CW6" s="466"/>
      <c r="CX6" s="466"/>
      <c r="CY6" s="466"/>
      <c r="CZ6" s="466"/>
      <c r="DA6" s="467"/>
      <c r="DB6" s="465">
        <v>91</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7420</v>
      </c>
      <c r="BO7" s="429"/>
      <c r="BP7" s="429"/>
      <c r="BQ7" s="429"/>
      <c r="BR7" s="429"/>
      <c r="BS7" s="429"/>
      <c r="BT7" s="429"/>
      <c r="BU7" s="430"/>
      <c r="BV7" s="428">
        <v>4491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5558507</v>
      </c>
      <c r="CU7" s="429"/>
      <c r="CV7" s="429"/>
      <c r="CW7" s="429"/>
      <c r="CX7" s="429"/>
      <c r="CY7" s="429"/>
      <c r="CZ7" s="429"/>
      <c r="DA7" s="430"/>
      <c r="DB7" s="428">
        <v>5623200</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217801</v>
      </c>
      <c r="BO8" s="429"/>
      <c r="BP8" s="429"/>
      <c r="BQ8" s="429"/>
      <c r="BR8" s="429"/>
      <c r="BS8" s="429"/>
      <c r="BT8" s="429"/>
      <c r="BU8" s="430"/>
      <c r="BV8" s="428">
        <v>163339</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0.36</v>
      </c>
      <c r="CU8" s="469"/>
      <c r="CV8" s="469"/>
      <c r="CW8" s="469"/>
      <c r="CX8" s="469"/>
      <c r="CY8" s="469"/>
      <c r="CZ8" s="469"/>
      <c r="DA8" s="470"/>
      <c r="DB8" s="468">
        <v>0.35</v>
      </c>
      <c r="DC8" s="469"/>
      <c r="DD8" s="469"/>
      <c r="DE8" s="469"/>
      <c r="DF8" s="469"/>
      <c r="DG8" s="469"/>
      <c r="DH8" s="469"/>
      <c r="DI8" s="470"/>
      <c r="DJ8" s="185"/>
      <c r="DK8" s="185"/>
      <c r="DL8" s="185"/>
      <c r="DM8" s="185"/>
      <c r="DN8" s="185"/>
      <c r="DO8" s="185"/>
    </row>
    <row r="9" spans="1:119" ht="18.75" customHeight="1" thickBot="1" x14ac:dyDescent="0.25">
      <c r="A9" s="186"/>
      <c r="B9" s="422" t="s">
        <v>111</v>
      </c>
      <c r="C9" s="423"/>
      <c r="D9" s="423"/>
      <c r="E9" s="423"/>
      <c r="F9" s="423"/>
      <c r="G9" s="423"/>
      <c r="H9" s="423"/>
      <c r="I9" s="423"/>
      <c r="J9" s="423"/>
      <c r="K9" s="471"/>
      <c r="L9" s="472" t="s">
        <v>112</v>
      </c>
      <c r="M9" s="473"/>
      <c r="N9" s="473"/>
      <c r="O9" s="473"/>
      <c r="P9" s="473"/>
      <c r="Q9" s="474"/>
      <c r="R9" s="475">
        <v>12231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54462</v>
      </c>
      <c r="BO9" s="429"/>
      <c r="BP9" s="429"/>
      <c r="BQ9" s="429"/>
      <c r="BR9" s="429"/>
      <c r="BS9" s="429"/>
      <c r="BT9" s="429"/>
      <c r="BU9" s="430"/>
      <c r="BV9" s="428">
        <v>-8046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14.7</v>
      </c>
      <c r="CU9" s="426"/>
      <c r="CV9" s="426"/>
      <c r="CW9" s="426"/>
      <c r="CX9" s="426"/>
      <c r="CY9" s="426"/>
      <c r="CZ9" s="426"/>
      <c r="DA9" s="427"/>
      <c r="DB9" s="425">
        <v>16.100000000000001</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117</v>
      </c>
      <c r="M10" s="458"/>
      <c r="N10" s="458"/>
      <c r="O10" s="458"/>
      <c r="P10" s="458"/>
      <c r="Q10" s="459"/>
      <c r="R10" s="479">
        <v>13045</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94</v>
      </c>
      <c r="AV10" s="461"/>
      <c r="AW10" s="461"/>
      <c r="AX10" s="461"/>
      <c r="AY10" s="462" t="s">
        <v>119</v>
      </c>
      <c r="AZ10" s="463"/>
      <c r="BA10" s="463"/>
      <c r="BB10" s="463"/>
      <c r="BC10" s="463"/>
      <c r="BD10" s="463"/>
      <c r="BE10" s="463"/>
      <c r="BF10" s="463"/>
      <c r="BG10" s="463"/>
      <c r="BH10" s="463"/>
      <c r="BI10" s="463"/>
      <c r="BJ10" s="463"/>
      <c r="BK10" s="463"/>
      <c r="BL10" s="463"/>
      <c r="BM10" s="464"/>
      <c r="BN10" s="428">
        <v>930</v>
      </c>
      <c r="BO10" s="429"/>
      <c r="BP10" s="429"/>
      <c r="BQ10" s="429"/>
      <c r="BR10" s="429"/>
      <c r="BS10" s="429"/>
      <c r="BT10" s="429"/>
      <c r="BU10" s="430"/>
      <c r="BV10" s="428">
        <v>620</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94</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2">
      <c r="A12" s="186"/>
      <c r="B12" s="488" t="s">
        <v>127</v>
      </c>
      <c r="C12" s="489"/>
      <c r="D12" s="489"/>
      <c r="E12" s="489"/>
      <c r="F12" s="489"/>
      <c r="G12" s="489"/>
      <c r="H12" s="489"/>
      <c r="I12" s="489"/>
      <c r="J12" s="489"/>
      <c r="K12" s="490"/>
      <c r="L12" s="497" t="s">
        <v>128</v>
      </c>
      <c r="M12" s="498"/>
      <c r="N12" s="498"/>
      <c r="O12" s="498"/>
      <c r="P12" s="498"/>
      <c r="Q12" s="499"/>
      <c r="R12" s="500">
        <v>11610</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94</v>
      </c>
      <c r="AV12" s="461"/>
      <c r="AW12" s="461"/>
      <c r="AX12" s="461"/>
      <c r="AY12" s="462" t="s">
        <v>132</v>
      </c>
      <c r="AZ12" s="463"/>
      <c r="BA12" s="463"/>
      <c r="BB12" s="463"/>
      <c r="BC12" s="463"/>
      <c r="BD12" s="463"/>
      <c r="BE12" s="463"/>
      <c r="BF12" s="463"/>
      <c r="BG12" s="463"/>
      <c r="BH12" s="463"/>
      <c r="BI12" s="463"/>
      <c r="BJ12" s="463"/>
      <c r="BK12" s="463"/>
      <c r="BL12" s="463"/>
      <c r="BM12" s="464"/>
      <c r="BN12" s="428">
        <v>130000</v>
      </c>
      <c r="BO12" s="429"/>
      <c r="BP12" s="429"/>
      <c r="BQ12" s="429"/>
      <c r="BR12" s="429"/>
      <c r="BS12" s="429"/>
      <c r="BT12" s="429"/>
      <c r="BU12" s="430"/>
      <c r="BV12" s="428">
        <v>0</v>
      </c>
      <c r="BW12" s="429"/>
      <c r="BX12" s="429"/>
      <c r="BY12" s="429"/>
      <c r="BZ12" s="429"/>
      <c r="CA12" s="429"/>
      <c r="CB12" s="429"/>
      <c r="CC12" s="430"/>
      <c r="CD12" s="431" t="s">
        <v>133</v>
      </c>
      <c r="CE12" s="432"/>
      <c r="CF12" s="432"/>
      <c r="CG12" s="432"/>
      <c r="CH12" s="432"/>
      <c r="CI12" s="432"/>
      <c r="CJ12" s="432"/>
      <c r="CK12" s="432"/>
      <c r="CL12" s="432"/>
      <c r="CM12" s="432"/>
      <c r="CN12" s="432"/>
      <c r="CO12" s="432"/>
      <c r="CP12" s="432"/>
      <c r="CQ12" s="432"/>
      <c r="CR12" s="432"/>
      <c r="CS12" s="433"/>
      <c r="CT12" s="468" t="s">
        <v>134</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135</v>
      </c>
      <c r="N13" s="517"/>
      <c r="O13" s="517"/>
      <c r="P13" s="517"/>
      <c r="Q13" s="518"/>
      <c r="R13" s="509">
        <v>11436</v>
      </c>
      <c r="S13" s="510"/>
      <c r="T13" s="510"/>
      <c r="U13" s="510"/>
      <c r="V13" s="511"/>
      <c r="W13" s="444" t="s">
        <v>136</v>
      </c>
      <c r="X13" s="445"/>
      <c r="Y13" s="445"/>
      <c r="Z13" s="445"/>
      <c r="AA13" s="445"/>
      <c r="AB13" s="435"/>
      <c r="AC13" s="479">
        <v>1461</v>
      </c>
      <c r="AD13" s="480"/>
      <c r="AE13" s="480"/>
      <c r="AF13" s="480"/>
      <c r="AG13" s="519"/>
      <c r="AH13" s="479">
        <v>1478</v>
      </c>
      <c r="AI13" s="480"/>
      <c r="AJ13" s="480"/>
      <c r="AK13" s="480"/>
      <c r="AL13" s="481"/>
      <c r="AM13" s="457" t="s">
        <v>137</v>
      </c>
      <c r="AN13" s="458"/>
      <c r="AO13" s="458"/>
      <c r="AP13" s="458"/>
      <c r="AQ13" s="458"/>
      <c r="AR13" s="458"/>
      <c r="AS13" s="458"/>
      <c r="AT13" s="459"/>
      <c r="AU13" s="460" t="s">
        <v>138</v>
      </c>
      <c r="AV13" s="461"/>
      <c r="AW13" s="461"/>
      <c r="AX13" s="461"/>
      <c r="AY13" s="462" t="s">
        <v>139</v>
      </c>
      <c r="AZ13" s="463"/>
      <c r="BA13" s="463"/>
      <c r="BB13" s="463"/>
      <c r="BC13" s="463"/>
      <c r="BD13" s="463"/>
      <c r="BE13" s="463"/>
      <c r="BF13" s="463"/>
      <c r="BG13" s="463"/>
      <c r="BH13" s="463"/>
      <c r="BI13" s="463"/>
      <c r="BJ13" s="463"/>
      <c r="BK13" s="463"/>
      <c r="BL13" s="463"/>
      <c r="BM13" s="464"/>
      <c r="BN13" s="428">
        <v>-74608</v>
      </c>
      <c r="BO13" s="429"/>
      <c r="BP13" s="429"/>
      <c r="BQ13" s="429"/>
      <c r="BR13" s="429"/>
      <c r="BS13" s="429"/>
      <c r="BT13" s="429"/>
      <c r="BU13" s="430"/>
      <c r="BV13" s="428">
        <v>-7426</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9.4</v>
      </c>
      <c r="CU13" s="426"/>
      <c r="CV13" s="426"/>
      <c r="CW13" s="426"/>
      <c r="CX13" s="426"/>
      <c r="CY13" s="426"/>
      <c r="CZ13" s="426"/>
      <c r="DA13" s="427"/>
      <c r="DB13" s="425">
        <v>10.1</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141</v>
      </c>
      <c r="M14" s="507"/>
      <c r="N14" s="507"/>
      <c r="O14" s="507"/>
      <c r="P14" s="507"/>
      <c r="Q14" s="508"/>
      <c r="R14" s="509">
        <v>11723</v>
      </c>
      <c r="S14" s="510"/>
      <c r="T14" s="510"/>
      <c r="U14" s="510"/>
      <c r="V14" s="511"/>
      <c r="W14" s="418"/>
      <c r="X14" s="419"/>
      <c r="Y14" s="419"/>
      <c r="Z14" s="419"/>
      <c r="AA14" s="419"/>
      <c r="AB14" s="408"/>
      <c r="AC14" s="512">
        <v>22.2</v>
      </c>
      <c r="AD14" s="513"/>
      <c r="AE14" s="513"/>
      <c r="AF14" s="513"/>
      <c r="AG14" s="514"/>
      <c r="AH14" s="512">
        <v>21.2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89.7</v>
      </c>
      <c r="CU14" s="524"/>
      <c r="CV14" s="524"/>
      <c r="CW14" s="524"/>
      <c r="CX14" s="524"/>
      <c r="CY14" s="524"/>
      <c r="CZ14" s="524"/>
      <c r="DA14" s="525"/>
      <c r="DB14" s="523">
        <v>86.9</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143</v>
      </c>
      <c r="N15" s="517"/>
      <c r="O15" s="517"/>
      <c r="P15" s="517"/>
      <c r="Q15" s="518"/>
      <c r="R15" s="509">
        <v>11582</v>
      </c>
      <c r="S15" s="510"/>
      <c r="T15" s="510"/>
      <c r="U15" s="510"/>
      <c r="V15" s="511"/>
      <c r="W15" s="444" t="s">
        <v>144</v>
      </c>
      <c r="X15" s="445"/>
      <c r="Y15" s="445"/>
      <c r="Z15" s="445"/>
      <c r="AA15" s="445"/>
      <c r="AB15" s="435"/>
      <c r="AC15" s="479">
        <v>1240</v>
      </c>
      <c r="AD15" s="480"/>
      <c r="AE15" s="480"/>
      <c r="AF15" s="480"/>
      <c r="AG15" s="519"/>
      <c r="AH15" s="479">
        <v>1340</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1786147</v>
      </c>
      <c r="BO15" s="392"/>
      <c r="BP15" s="392"/>
      <c r="BQ15" s="392"/>
      <c r="BR15" s="392"/>
      <c r="BS15" s="392"/>
      <c r="BT15" s="392"/>
      <c r="BU15" s="393"/>
      <c r="BV15" s="391">
        <v>1747985</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18.899999999999999</v>
      </c>
      <c r="AD16" s="513"/>
      <c r="AE16" s="513"/>
      <c r="AF16" s="513"/>
      <c r="AG16" s="514"/>
      <c r="AH16" s="512">
        <v>19.2</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4782197</v>
      </c>
      <c r="BO16" s="429"/>
      <c r="BP16" s="429"/>
      <c r="BQ16" s="429"/>
      <c r="BR16" s="429"/>
      <c r="BS16" s="429"/>
      <c r="BT16" s="429"/>
      <c r="BU16" s="430"/>
      <c r="BV16" s="428">
        <v>4847894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3877</v>
      </c>
      <c r="AD17" s="480"/>
      <c r="AE17" s="480"/>
      <c r="AF17" s="480"/>
      <c r="AG17" s="519"/>
      <c r="AH17" s="479">
        <v>4149</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2306084</v>
      </c>
      <c r="BO17" s="429"/>
      <c r="BP17" s="429"/>
      <c r="BQ17" s="429"/>
      <c r="BR17" s="429"/>
      <c r="BS17" s="429"/>
      <c r="BT17" s="429"/>
      <c r="BU17" s="430"/>
      <c r="BV17" s="428">
        <v>2251725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154</v>
      </c>
      <c r="C18" s="471"/>
      <c r="D18" s="471"/>
      <c r="E18" s="540"/>
      <c r="F18" s="540"/>
      <c r="G18" s="540"/>
      <c r="H18" s="540"/>
      <c r="I18" s="540"/>
      <c r="J18" s="540"/>
      <c r="K18" s="540"/>
      <c r="L18" s="541">
        <v>737.13</v>
      </c>
      <c r="M18" s="541"/>
      <c r="N18" s="541"/>
      <c r="O18" s="541"/>
      <c r="P18" s="541"/>
      <c r="Q18" s="541"/>
      <c r="R18" s="542"/>
      <c r="S18" s="542"/>
      <c r="T18" s="542"/>
      <c r="U18" s="542"/>
      <c r="V18" s="543"/>
      <c r="W18" s="446"/>
      <c r="X18" s="447"/>
      <c r="Y18" s="447"/>
      <c r="Z18" s="447"/>
      <c r="AA18" s="447"/>
      <c r="AB18" s="438"/>
      <c r="AC18" s="544">
        <v>58.9</v>
      </c>
      <c r="AD18" s="545"/>
      <c r="AE18" s="545"/>
      <c r="AF18" s="545"/>
      <c r="AG18" s="546"/>
      <c r="AH18" s="544">
        <v>59.6</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4924230</v>
      </c>
      <c r="BO18" s="429"/>
      <c r="BP18" s="429"/>
      <c r="BQ18" s="429"/>
      <c r="BR18" s="429"/>
      <c r="BS18" s="429"/>
      <c r="BT18" s="429"/>
      <c r="BU18" s="430"/>
      <c r="BV18" s="428">
        <v>4964895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156</v>
      </c>
      <c r="C19" s="471"/>
      <c r="D19" s="471"/>
      <c r="E19" s="540"/>
      <c r="F19" s="540"/>
      <c r="G19" s="540"/>
      <c r="H19" s="540"/>
      <c r="I19" s="540"/>
      <c r="J19" s="540"/>
      <c r="K19" s="540"/>
      <c r="L19" s="548">
        <v>17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6568641</v>
      </c>
      <c r="BO19" s="429"/>
      <c r="BP19" s="429"/>
      <c r="BQ19" s="429"/>
      <c r="BR19" s="429"/>
      <c r="BS19" s="429"/>
      <c r="BT19" s="429"/>
      <c r="BU19" s="430"/>
      <c r="BV19" s="428">
        <v>6469371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158</v>
      </c>
      <c r="C20" s="471"/>
      <c r="D20" s="471"/>
      <c r="E20" s="540"/>
      <c r="F20" s="540"/>
      <c r="G20" s="540"/>
      <c r="H20" s="540"/>
      <c r="I20" s="540"/>
      <c r="J20" s="540"/>
      <c r="K20" s="540"/>
      <c r="L20" s="548">
        <v>5547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11577496</v>
      </c>
      <c r="BO23" s="429"/>
      <c r="BP23" s="429"/>
      <c r="BQ23" s="429"/>
      <c r="BR23" s="429"/>
      <c r="BS23" s="429"/>
      <c r="BT23" s="429"/>
      <c r="BU23" s="430"/>
      <c r="BV23" s="428">
        <v>11631647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167</v>
      </c>
      <c r="F24" s="458"/>
      <c r="G24" s="458"/>
      <c r="H24" s="458"/>
      <c r="I24" s="458"/>
      <c r="J24" s="458"/>
      <c r="K24" s="459"/>
      <c r="L24" s="479">
        <v>1</v>
      </c>
      <c r="M24" s="480"/>
      <c r="N24" s="480"/>
      <c r="O24" s="480"/>
      <c r="P24" s="519"/>
      <c r="Q24" s="479">
        <v>7700</v>
      </c>
      <c r="R24" s="480"/>
      <c r="S24" s="480"/>
      <c r="T24" s="480"/>
      <c r="U24" s="480"/>
      <c r="V24" s="519"/>
      <c r="W24" s="578"/>
      <c r="X24" s="566"/>
      <c r="Y24" s="567"/>
      <c r="Z24" s="478" t="s">
        <v>168</v>
      </c>
      <c r="AA24" s="458"/>
      <c r="AB24" s="458"/>
      <c r="AC24" s="458"/>
      <c r="AD24" s="458"/>
      <c r="AE24" s="458"/>
      <c r="AF24" s="458"/>
      <c r="AG24" s="459"/>
      <c r="AH24" s="479">
        <v>139</v>
      </c>
      <c r="AI24" s="480"/>
      <c r="AJ24" s="480"/>
      <c r="AK24" s="480"/>
      <c r="AL24" s="519"/>
      <c r="AM24" s="479">
        <v>391563</v>
      </c>
      <c r="AN24" s="480"/>
      <c r="AO24" s="480"/>
      <c r="AP24" s="480"/>
      <c r="AQ24" s="480"/>
      <c r="AR24" s="519"/>
      <c r="AS24" s="479">
        <v>2817</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6635485</v>
      </c>
      <c r="BO24" s="429"/>
      <c r="BP24" s="429"/>
      <c r="BQ24" s="429"/>
      <c r="BR24" s="429"/>
      <c r="BS24" s="429"/>
      <c r="BT24" s="429"/>
      <c r="BU24" s="430"/>
      <c r="BV24" s="428">
        <v>6835473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170</v>
      </c>
      <c r="F25" s="458"/>
      <c r="G25" s="458"/>
      <c r="H25" s="458"/>
      <c r="I25" s="458"/>
      <c r="J25" s="458"/>
      <c r="K25" s="459"/>
      <c r="L25" s="479">
        <v>1</v>
      </c>
      <c r="M25" s="480"/>
      <c r="N25" s="480"/>
      <c r="O25" s="480"/>
      <c r="P25" s="519"/>
      <c r="Q25" s="479">
        <v>6100</v>
      </c>
      <c r="R25" s="480"/>
      <c r="S25" s="480"/>
      <c r="T25" s="480"/>
      <c r="U25" s="480"/>
      <c r="V25" s="519"/>
      <c r="W25" s="578"/>
      <c r="X25" s="566"/>
      <c r="Y25" s="567"/>
      <c r="Z25" s="478" t="s">
        <v>171</v>
      </c>
      <c r="AA25" s="458"/>
      <c r="AB25" s="458"/>
      <c r="AC25" s="458"/>
      <c r="AD25" s="458"/>
      <c r="AE25" s="458"/>
      <c r="AF25" s="458"/>
      <c r="AG25" s="459"/>
      <c r="AH25" s="479" t="s">
        <v>134</v>
      </c>
      <c r="AI25" s="480"/>
      <c r="AJ25" s="480"/>
      <c r="AK25" s="480"/>
      <c r="AL25" s="519"/>
      <c r="AM25" s="479" t="s">
        <v>126</v>
      </c>
      <c r="AN25" s="480"/>
      <c r="AO25" s="480"/>
      <c r="AP25" s="480"/>
      <c r="AQ25" s="480"/>
      <c r="AR25" s="519"/>
      <c r="AS25" s="479" t="s">
        <v>126</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935075</v>
      </c>
      <c r="BO25" s="392"/>
      <c r="BP25" s="392"/>
      <c r="BQ25" s="392"/>
      <c r="BR25" s="392"/>
      <c r="BS25" s="392"/>
      <c r="BT25" s="392"/>
      <c r="BU25" s="393"/>
      <c r="BV25" s="391">
        <v>1534770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173</v>
      </c>
      <c r="F26" s="458"/>
      <c r="G26" s="458"/>
      <c r="H26" s="458"/>
      <c r="I26" s="458"/>
      <c r="J26" s="458"/>
      <c r="K26" s="459"/>
      <c r="L26" s="479">
        <v>1</v>
      </c>
      <c r="M26" s="480"/>
      <c r="N26" s="480"/>
      <c r="O26" s="480"/>
      <c r="P26" s="519"/>
      <c r="Q26" s="479">
        <v>5400</v>
      </c>
      <c r="R26" s="480"/>
      <c r="S26" s="480"/>
      <c r="T26" s="480"/>
      <c r="U26" s="480"/>
      <c r="V26" s="519"/>
      <c r="W26" s="578"/>
      <c r="X26" s="566"/>
      <c r="Y26" s="567"/>
      <c r="Z26" s="478" t="s">
        <v>174</v>
      </c>
      <c r="AA26" s="588"/>
      <c r="AB26" s="588"/>
      <c r="AC26" s="588"/>
      <c r="AD26" s="588"/>
      <c r="AE26" s="588"/>
      <c r="AF26" s="588"/>
      <c r="AG26" s="589"/>
      <c r="AH26" s="479" t="s">
        <v>126</v>
      </c>
      <c r="AI26" s="480"/>
      <c r="AJ26" s="480"/>
      <c r="AK26" s="480"/>
      <c r="AL26" s="519"/>
      <c r="AM26" s="479" t="s">
        <v>126</v>
      </c>
      <c r="AN26" s="480"/>
      <c r="AO26" s="480"/>
      <c r="AP26" s="480"/>
      <c r="AQ26" s="480"/>
      <c r="AR26" s="519"/>
      <c r="AS26" s="479" t="s">
        <v>126</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134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176</v>
      </c>
      <c r="F27" s="458"/>
      <c r="G27" s="458"/>
      <c r="H27" s="458"/>
      <c r="I27" s="458"/>
      <c r="J27" s="458"/>
      <c r="K27" s="459"/>
      <c r="L27" s="479">
        <v>1</v>
      </c>
      <c r="M27" s="480"/>
      <c r="N27" s="480"/>
      <c r="O27" s="480"/>
      <c r="P27" s="519"/>
      <c r="Q27" s="479">
        <v>2910</v>
      </c>
      <c r="R27" s="480"/>
      <c r="S27" s="480"/>
      <c r="T27" s="480"/>
      <c r="U27" s="480"/>
      <c r="V27" s="519"/>
      <c r="W27" s="578"/>
      <c r="X27" s="566"/>
      <c r="Y27" s="567"/>
      <c r="Z27" s="478" t="s">
        <v>177</v>
      </c>
      <c r="AA27" s="458"/>
      <c r="AB27" s="458"/>
      <c r="AC27" s="458"/>
      <c r="AD27" s="458"/>
      <c r="AE27" s="458"/>
      <c r="AF27" s="458"/>
      <c r="AG27" s="459"/>
      <c r="AH27" s="479">
        <v>1</v>
      </c>
      <c r="AI27" s="480"/>
      <c r="AJ27" s="480"/>
      <c r="AK27" s="480"/>
      <c r="AL27" s="519"/>
      <c r="AM27" s="479" t="s">
        <v>178</v>
      </c>
      <c r="AN27" s="480"/>
      <c r="AO27" s="480"/>
      <c r="AP27" s="480"/>
      <c r="AQ27" s="480"/>
      <c r="AR27" s="519"/>
      <c r="AS27" s="479" t="s">
        <v>178</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126</v>
      </c>
      <c r="BO27" s="602"/>
      <c r="BP27" s="602"/>
      <c r="BQ27" s="602"/>
      <c r="BR27" s="602"/>
      <c r="BS27" s="602"/>
      <c r="BT27" s="602"/>
      <c r="BU27" s="603"/>
      <c r="BV27" s="601" t="s">
        <v>126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180</v>
      </c>
      <c r="F28" s="458"/>
      <c r="G28" s="458"/>
      <c r="H28" s="458"/>
      <c r="I28" s="458"/>
      <c r="J28" s="458"/>
      <c r="K28" s="459"/>
      <c r="L28" s="479">
        <v>1</v>
      </c>
      <c r="M28" s="480"/>
      <c r="N28" s="480"/>
      <c r="O28" s="480"/>
      <c r="P28" s="519"/>
      <c r="Q28" s="479">
        <v>2340</v>
      </c>
      <c r="R28" s="480"/>
      <c r="S28" s="480"/>
      <c r="T28" s="480"/>
      <c r="U28" s="480"/>
      <c r="V28" s="519"/>
      <c r="W28" s="578"/>
      <c r="X28" s="566"/>
      <c r="Y28" s="567"/>
      <c r="Z28" s="478" t="s">
        <v>181</v>
      </c>
      <c r="AA28" s="458"/>
      <c r="AB28" s="458"/>
      <c r="AC28" s="458"/>
      <c r="AD28" s="458"/>
      <c r="AE28" s="458"/>
      <c r="AF28" s="458"/>
      <c r="AG28" s="459"/>
      <c r="AH28" s="479">
        <v>17</v>
      </c>
      <c r="AI28" s="480"/>
      <c r="AJ28" s="480"/>
      <c r="AK28" s="480"/>
      <c r="AL28" s="519"/>
      <c r="AM28" s="479">
        <v>54349</v>
      </c>
      <c r="AN28" s="480"/>
      <c r="AO28" s="480"/>
      <c r="AP28" s="480"/>
      <c r="AQ28" s="480"/>
      <c r="AR28" s="519"/>
      <c r="AS28" s="479">
        <v>3197</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1260882</v>
      </c>
      <c r="BO28" s="392"/>
      <c r="BP28" s="392"/>
      <c r="BQ28" s="392"/>
      <c r="BR28" s="392"/>
      <c r="BS28" s="392"/>
      <c r="BT28" s="392"/>
      <c r="BU28" s="393"/>
      <c r="BV28" s="391">
        <v>1389952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183</v>
      </c>
      <c r="F29" s="458"/>
      <c r="G29" s="458"/>
      <c r="H29" s="458"/>
      <c r="I29" s="458"/>
      <c r="J29" s="458"/>
      <c r="K29" s="459"/>
      <c r="L29" s="479">
        <v>11</v>
      </c>
      <c r="M29" s="480"/>
      <c r="N29" s="480"/>
      <c r="O29" s="480"/>
      <c r="P29" s="519"/>
      <c r="Q29" s="479">
        <v>1900</v>
      </c>
      <c r="R29" s="480"/>
      <c r="S29" s="480"/>
      <c r="T29" s="480"/>
      <c r="U29" s="480"/>
      <c r="V29" s="519"/>
      <c r="W29" s="579"/>
      <c r="X29" s="580"/>
      <c r="Y29" s="581"/>
      <c r="Z29" s="478" t="s">
        <v>184</v>
      </c>
      <c r="AA29" s="458"/>
      <c r="AB29" s="458"/>
      <c r="AC29" s="458"/>
      <c r="AD29" s="458"/>
      <c r="AE29" s="458"/>
      <c r="AF29" s="458"/>
      <c r="AG29" s="459"/>
      <c r="AH29" s="479">
        <v>157</v>
      </c>
      <c r="AI29" s="480"/>
      <c r="AJ29" s="480"/>
      <c r="AK29" s="480"/>
      <c r="AL29" s="519"/>
      <c r="AM29" s="479">
        <v>449462</v>
      </c>
      <c r="AN29" s="480"/>
      <c r="AO29" s="480"/>
      <c r="AP29" s="480"/>
      <c r="AQ29" s="480"/>
      <c r="AR29" s="519"/>
      <c r="AS29" s="479">
        <v>2863</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341625</v>
      </c>
      <c r="BO29" s="429"/>
      <c r="BP29" s="429"/>
      <c r="BQ29" s="429"/>
      <c r="BR29" s="429"/>
      <c r="BS29" s="429"/>
      <c r="BT29" s="429"/>
      <c r="BU29" s="430"/>
      <c r="BV29" s="428">
        <v>371590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95.7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372443</v>
      </c>
      <c r="BO30" s="602"/>
      <c r="BP30" s="602"/>
      <c r="BQ30" s="602"/>
      <c r="BR30" s="602"/>
      <c r="BS30" s="602"/>
      <c r="BT30" s="602"/>
      <c r="BU30" s="603"/>
      <c r="BV30" s="601">
        <v>471451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194</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193</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斜里郡３町終末処理事業組合</v>
      </c>
      <c r="BZ34" s="615"/>
      <c r="CA34" s="615"/>
      <c r="CB34" s="615"/>
      <c r="CC34" s="615"/>
      <c r="CD34" s="615"/>
      <c r="CE34" s="615"/>
      <c r="CF34" s="615"/>
      <c r="CG34" s="615"/>
      <c r="CH34" s="615"/>
      <c r="CI34" s="615"/>
      <c r="CJ34" s="615"/>
      <c r="CK34" s="615"/>
      <c r="CL34" s="615"/>
      <c r="CM34" s="615"/>
      <c r="CN34" s="213"/>
      <c r="CO34" s="614">
        <f>IF(CQ34="","",MAX(C34:D43,U34:V43,AM34:AN43,BE34:BF43,BW34:BX43)+1)</f>
        <v>12</v>
      </c>
      <c r="CP34" s="614"/>
      <c r="CQ34" s="615" t="str">
        <f>IF('各会計、関係団体の財政状況及び健全化判断比率'!BS7="","",'各会計、関係団体の財政状況及び健全化判断比率'!BS7)</f>
        <v>斜里町土地開発公社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国立公園内森林保全事業特別会計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斜里地区消防組合</v>
      </c>
      <c r="BZ35" s="615"/>
      <c r="CA35" s="615"/>
      <c r="CB35" s="615"/>
      <c r="CC35" s="615"/>
      <c r="CD35" s="615"/>
      <c r="CE35" s="615"/>
      <c r="CF35" s="615"/>
      <c r="CG35" s="615"/>
      <c r="CH35" s="615"/>
      <c r="CI35" s="615"/>
      <c r="CJ35" s="615"/>
      <c r="CK35" s="615"/>
      <c r="CL35" s="615"/>
      <c r="CM35" s="615"/>
      <c r="CN35" s="213"/>
      <c r="CO35" s="614">
        <f t="shared" ref="CO35:CO43" si="3">IF(CQ35="","",CO34+1)</f>
        <v>13</v>
      </c>
      <c r="CP35" s="614"/>
      <c r="CQ35" s="615" t="str">
        <f>IF('各会計、関係団体の財政状況及び健全化判断比率'!BS8="","",'各会計、関係団体の財政状況及び健全化判断比率'!BS8)</f>
        <v>知床財団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網走地方教育研修センター組合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5A06y3fHQ/vrhIkBkXZgDghQT8HVS9843d1T77hzMI+tliKhdfpTBRdnNNXq8TnuognZzNGcfOpzzbaJkD+Pnw==" saltValue="v2+9fKYEJQ1FBCerAd6Y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223</v>
      </c>
      <c r="C5" s="628"/>
      <c r="D5" s="628"/>
      <c r="E5" s="628"/>
      <c r="F5" s="628"/>
      <c r="G5" s="628"/>
      <c r="H5" s="628"/>
      <c r="I5" s="628"/>
      <c r="J5" s="628"/>
      <c r="K5" s="628"/>
      <c r="L5" s="628"/>
      <c r="M5" s="628"/>
      <c r="N5" s="628"/>
      <c r="O5" s="628"/>
      <c r="P5" s="628"/>
      <c r="Q5" s="629"/>
      <c r="R5" s="630">
        <v>2038919</v>
      </c>
      <c r="S5" s="631"/>
      <c r="T5" s="631"/>
      <c r="U5" s="631"/>
      <c r="V5" s="631"/>
      <c r="W5" s="631"/>
      <c r="X5" s="631"/>
      <c r="Y5" s="632"/>
      <c r="Z5" s="633">
        <v>21.1</v>
      </c>
      <c r="AA5" s="633"/>
      <c r="AB5" s="633"/>
      <c r="AC5" s="633"/>
      <c r="AD5" s="634">
        <v>1984967</v>
      </c>
      <c r="AE5" s="634"/>
      <c r="AF5" s="634"/>
      <c r="AG5" s="634"/>
      <c r="AH5" s="634"/>
      <c r="AI5" s="634"/>
      <c r="AJ5" s="634"/>
      <c r="AK5" s="634"/>
      <c r="AL5" s="635">
        <v>36.4</v>
      </c>
      <c r="AM5" s="636"/>
      <c r="AN5" s="636"/>
      <c r="AO5" s="637"/>
      <c r="AP5" s="627" t="s">
        <v>224</v>
      </c>
      <c r="AQ5" s="628"/>
      <c r="AR5" s="628"/>
      <c r="AS5" s="628"/>
      <c r="AT5" s="628"/>
      <c r="AU5" s="628"/>
      <c r="AV5" s="628"/>
      <c r="AW5" s="628"/>
      <c r="AX5" s="628"/>
      <c r="AY5" s="628"/>
      <c r="AZ5" s="628"/>
      <c r="BA5" s="628"/>
      <c r="BB5" s="628"/>
      <c r="BC5" s="628"/>
      <c r="BD5" s="628"/>
      <c r="BE5" s="628"/>
      <c r="BF5" s="629"/>
      <c r="BG5" s="641">
        <v>1926313</v>
      </c>
      <c r="BH5" s="642"/>
      <c r="BI5" s="642"/>
      <c r="BJ5" s="642"/>
      <c r="BK5" s="642"/>
      <c r="BL5" s="642"/>
      <c r="BM5" s="642"/>
      <c r="BN5" s="643"/>
      <c r="BO5" s="644">
        <v>94.5</v>
      </c>
      <c r="BP5" s="644"/>
      <c r="BQ5" s="644"/>
      <c r="BR5" s="644"/>
      <c r="BS5" s="645">
        <v>26434</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2">
      <c r="B6" s="638" t="s">
        <v>228</v>
      </c>
      <c r="C6" s="639"/>
      <c r="D6" s="639"/>
      <c r="E6" s="639"/>
      <c r="F6" s="639"/>
      <c r="G6" s="639"/>
      <c r="H6" s="639"/>
      <c r="I6" s="639"/>
      <c r="J6" s="639"/>
      <c r="K6" s="639"/>
      <c r="L6" s="639"/>
      <c r="M6" s="639"/>
      <c r="N6" s="639"/>
      <c r="O6" s="639"/>
      <c r="P6" s="639"/>
      <c r="Q6" s="640"/>
      <c r="R6" s="641">
        <v>144554</v>
      </c>
      <c r="S6" s="642"/>
      <c r="T6" s="642"/>
      <c r="U6" s="642"/>
      <c r="V6" s="642"/>
      <c r="W6" s="642"/>
      <c r="X6" s="642"/>
      <c r="Y6" s="643"/>
      <c r="Z6" s="644">
        <v>1.5</v>
      </c>
      <c r="AA6" s="644"/>
      <c r="AB6" s="644"/>
      <c r="AC6" s="644"/>
      <c r="AD6" s="645">
        <v>144554</v>
      </c>
      <c r="AE6" s="645"/>
      <c r="AF6" s="645"/>
      <c r="AG6" s="645"/>
      <c r="AH6" s="645"/>
      <c r="AI6" s="645"/>
      <c r="AJ6" s="645"/>
      <c r="AK6" s="645"/>
      <c r="AL6" s="646">
        <v>2.6</v>
      </c>
      <c r="AM6" s="647"/>
      <c r="AN6" s="647"/>
      <c r="AO6" s="648"/>
      <c r="AP6" s="638" t="s">
        <v>229</v>
      </c>
      <c r="AQ6" s="639"/>
      <c r="AR6" s="639"/>
      <c r="AS6" s="639"/>
      <c r="AT6" s="639"/>
      <c r="AU6" s="639"/>
      <c r="AV6" s="639"/>
      <c r="AW6" s="639"/>
      <c r="AX6" s="639"/>
      <c r="AY6" s="639"/>
      <c r="AZ6" s="639"/>
      <c r="BA6" s="639"/>
      <c r="BB6" s="639"/>
      <c r="BC6" s="639"/>
      <c r="BD6" s="639"/>
      <c r="BE6" s="639"/>
      <c r="BF6" s="640"/>
      <c r="BG6" s="641">
        <v>1926313</v>
      </c>
      <c r="BH6" s="642"/>
      <c r="BI6" s="642"/>
      <c r="BJ6" s="642"/>
      <c r="BK6" s="642"/>
      <c r="BL6" s="642"/>
      <c r="BM6" s="642"/>
      <c r="BN6" s="643"/>
      <c r="BO6" s="644">
        <v>94.5</v>
      </c>
      <c r="BP6" s="644"/>
      <c r="BQ6" s="644"/>
      <c r="BR6" s="644"/>
      <c r="BS6" s="645">
        <v>26434</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97817</v>
      </c>
      <c r="CS6" s="642"/>
      <c r="CT6" s="642"/>
      <c r="CU6" s="642"/>
      <c r="CV6" s="642"/>
      <c r="CW6" s="642"/>
      <c r="CX6" s="642"/>
      <c r="CY6" s="643"/>
      <c r="CZ6" s="635">
        <v>1</v>
      </c>
      <c r="DA6" s="636"/>
      <c r="DB6" s="636"/>
      <c r="DC6" s="655"/>
      <c r="DD6" s="650" t="s">
        <v>231</v>
      </c>
      <c r="DE6" s="642"/>
      <c r="DF6" s="642"/>
      <c r="DG6" s="642"/>
      <c r="DH6" s="642"/>
      <c r="DI6" s="642"/>
      <c r="DJ6" s="642"/>
      <c r="DK6" s="642"/>
      <c r="DL6" s="642"/>
      <c r="DM6" s="642"/>
      <c r="DN6" s="642"/>
      <c r="DO6" s="642"/>
      <c r="DP6" s="643"/>
      <c r="DQ6" s="650">
        <v>97817</v>
      </c>
      <c r="DR6" s="642"/>
      <c r="DS6" s="642"/>
      <c r="DT6" s="642"/>
      <c r="DU6" s="642"/>
      <c r="DV6" s="642"/>
      <c r="DW6" s="642"/>
      <c r="DX6" s="642"/>
      <c r="DY6" s="642"/>
      <c r="DZ6" s="642"/>
      <c r="EA6" s="642"/>
      <c r="EB6" s="642"/>
      <c r="EC6" s="651"/>
    </row>
    <row r="7" spans="2:143" ht="11.25" customHeight="1" x14ac:dyDescent="0.2">
      <c r="B7" s="638" t="s">
        <v>232</v>
      </c>
      <c r="C7" s="639"/>
      <c r="D7" s="639"/>
      <c r="E7" s="639"/>
      <c r="F7" s="639"/>
      <c r="G7" s="639"/>
      <c r="H7" s="639"/>
      <c r="I7" s="639"/>
      <c r="J7" s="639"/>
      <c r="K7" s="639"/>
      <c r="L7" s="639"/>
      <c r="M7" s="639"/>
      <c r="N7" s="639"/>
      <c r="O7" s="639"/>
      <c r="P7" s="639"/>
      <c r="Q7" s="640"/>
      <c r="R7" s="641">
        <v>3085</v>
      </c>
      <c r="S7" s="642"/>
      <c r="T7" s="642"/>
      <c r="U7" s="642"/>
      <c r="V7" s="642"/>
      <c r="W7" s="642"/>
      <c r="X7" s="642"/>
      <c r="Y7" s="643"/>
      <c r="Z7" s="644">
        <v>0</v>
      </c>
      <c r="AA7" s="644"/>
      <c r="AB7" s="644"/>
      <c r="AC7" s="644"/>
      <c r="AD7" s="645">
        <v>3085</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977111</v>
      </c>
      <c r="BH7" s="642"/>
      <c r="BI7" s="642"/>
      <c r="BJ7" s="642"/>
      <c r="BK7" s="642"/>
      <c r="BL7" s="642"/>
      <c r="BM7" s="642"/>
      <c r="BN7" s="643"/>
      <c r="BO7" s="644">
        <v>47.9</v>
      </c>
      <c r="BP7" s="644"/>
      <c r="BQ7" s="644"/>
      <c r="BR7" s="644"/>
      <c r="BS7" s="645">
        <v>26434</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1147584</v>
      </c>
      <c r="CS7" s="642"/>
      <c r="CT7" s="642"/>
      <c r="CU7" s="642"/>
      <c r="CV7" s="642"/>
      <c r="CW7" s="642"/>
      <c r="CX7" s="642"/>
      <c r="CY7" s="643"/>
      <c r="CZ7" s="644">
        <v>12.2</v>
      </c>
      <c r="DA7" s="644"/>
      <c r="DB7" s="644"/>
      <c r="DC7" s="644"/>
      <c r="DD7" s="650">
        <v>417382</v>
      </c>
      <c r="DE7" s="642"/>
      <c r="DF7" s="642"/>
      <c r="DG7" s="642"/>
      <c r="DH7" s="642"/>
      <c r="DI7" s="642"/>
      <c r="DJ7" s="642"/>
      <c r="DK7" s="642"/>
      <c r="DL7" s="642"/>
      <c r="DM7" s="642"/>
      <c r="DN7" s="642"/>
      <c r="DO7" s="642"/>
      <c r="DP7" s="643"/>
      <c r="DQ7" s="650">
        <v>736156</v>
      </c>
      <c r="DR7" s="642"/>
      <c r="DS7" s="642"/>
      <c r="DT7" s="642"/>
      <c r="DU7" s="642"/>
      <c r="DV7" s="642"/>
      <c r="DW7" s="642"/>
      <c r="DX7" s="642"/>
      <c r="DY7" s="642"/>
      <c r="DZ7" s="642"/>
      <c r="EA7" s="642"/>
      <c r="EB7" s="642"/>
      <c r="EC7" s="651"/>
    </row>
    <row r="8" spans="2:143" ht="11.25" customHeight="1" x14ac:dyDescent="0.2">
      <c r="B8" s="638" t="s">
        <v>235</v>
      </c>
      <c r="C8" s="639"/>
      <c r="D8" s="639"/>
      <c r="E8" s="639"/>
      <c r="F8" s="639"/>
      <c r="G8" s="639"/>
      <c r="H8" s="639"/>
      <c r="I8" s="639"/>
      <c r="J8" s="639"/>
      <c r="K8" s="639"/>
      <c r="L8" s="639"/>
      <c r="M8" s="639"/>
      <c r="N8" s="639"/>
      <c r="O8" s="639"/>
      <c r="P8" s="639"/>
      <c r="Q8" s="640"/>
      <c r="R8" s="641">
        <v>4157</v>
      </c>
      <c r="S8" s="642"/>
      <c r="T8" s="642"/>
      <c r="U8" s="642"/>
      <c r="V8" s="642"/>
      <c r="W8" s="642"/>
      <c r="X8" s="642"/>
      <c r="Y8" s="643"/>
      <c r="Z8" s="644">
        <v>0</v>
      </c>
      <c r="AA8" s="644"/>
      <c r="AB8" s="644"/>
      <c r="AC8" s="644"/>
      <c r="AD8" s="645">
        <v>4157</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20995</v>
      </c>
      <c r="BH8" s="642"/>
      <c r="BI8" s="642"/>
      <c r="BJ8" s="642"/>
      <c r="BK8" s="642"/>
      <c r="BL8" s="642"/>
      <c r="BM8" s="642"/>
      <c r="BN8" s="643"/>
      <c r="BO8" s="644">
        <v>1</v>
      </c>
      <c r="BP8" s="644"/>
      <c r="BQ8" s="644"/>
      <c r="BR8" s="644"/>
      <c r="BS8" s="650" t="s">
        <v>231</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1667573</v>
      </c>
      <c r="CS8" s="642"/>
      <c r="CT8" s="642"/>
      <c r="CU8" s="642"/>
      <c r="CV8" s="642"/>
      <c r="CW8" s="642"/>
      <c r="CX8" s="642"/>
      <c r="CY8" s="643"/>
      <c r="CZ8" s="644">
        <v>17.7</v>
      </c>
      <c r="DA8" s="644"/>
      <c r="DB8" s="644"/>
      <c r="DC8" s="644"/>
      <c r="DD8" s="650">
        <v>39284</v>
      </c>
      <c r="DE8" s="642"/>
      <c r="DF8" s="642"/>
      <c r="DG8" s="642"/>
      <c r="DH8" s="642"/>
      <c r="DI8" s="642"/>
      <c r="DJ8" s="642"/>
      <c r="DK8" s="642"/>
      <c r="DL8" s="642"/>
      <c r="DM8" s="642"/>
      <c r="DN8" s="642"/>
      <c r="DO8" s="642"/>
      <c r="DP8" s="643"/>
      <c r="DQ8" s="650">
        <v>998837</v>
      </c>
      <c r="DR8" s="642"/>
      <c r="DS8" s="642"/>
      <c r="DT8" s="642"/>
      <c r="DU8" s="642"/>
      <c r="DV8" s="642"/>
      <c r="DW8" s="642"/>
      <c r="DX8" s="642"/>
      <c r="DY8" s="642"/>
      <c r="DZ8" s="642"/>
      <c r="EA8" s="642"/>
      <c r="EB8" s="642"/>
      <c r="EC8" s="651"/>
    </row>
    <row r="9" spans="2:143" ht="11.25" customHeight="1" x14ac:dyDescent="0.2">
      <c r="B9" s="638" t="s">
        <v>238</v>
      </c>
      <c r="C9" s="639"/>
      <c r="D9" s="639"/>
      <c r="E9" s="639"/>
      <c r="F9" s="639"/>
      <c r="G9" s="639"/>
      <c r="H9" s="639"/>
      <c r="I9" s="639"/>
      <c r="J9" s="639"/>
      <c r="K9" s="639"/>
      <c r="L9" s="639"/>
      <c r="M9" s="639"/>
      <c r="N9" s="639"/>
      <c r="O9" s="639"/>
      <c r="P9" s="639"/>
      <c r="Q9" s="640"/>
      <c r="R9" s="641">
        <v>3590</v>
      </c>
      <c r="S9" s="642"/>
      <c r="T9" s="642"/>
      <c r="U9" s="642"/>
      <c r="V9" s="642"/>
      <c r="W9" s="642"/>
      <c r="X9" s="642"/>
      <c r="Y9" s="643"/>
      <c r="Z9" s="644">
        <v>0</v>
      </c>
      <c r="AA9" s="644"/>
      <c r="AB9" s="644"/>
      <c r="AC9" s="644"/>
      <c r="AD9" s="645">
        <v>3590</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814999</v>
      </c>
      <c r="BH9" s="642"/>
      <c r="BI9" s="642"/>
      <c r="BJ9" s="642"/>
      <c r="BK9" s="642"/>
      <c r="BL9" s="642"/>
      <c r="BM9" s="642"/>
      <c r="BN9" s="643"/>
      <c r="BO9" s="644">
        <v>40</v>
      </c>
      <c r="BP9" s="644"/>
      <c r="BQ9" s="644"/>
      <c r="BR9" s="644"/>
      <c r="BS9" s="650" t="s">
        <v>231</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1284660</v>
      </c>
      <c r="CS9" s="642"/>
      <c r="CT9" s="642"/>
      <c r="CU9" s="642"/>
      <c r="CV9" s="642"/>
      <c r="CW9" s="642"/>
      <c r="CX9" s="642"/>
      <c r="CY9" s="643"/>
      <c r="CZ9" s="644">
        <v>13.6</v>
      </c>
      <c r="DA9" s="644"/>
      <c r="DB9" s="644"/>
      <c r="DC9" s="644"/>
      <c r="DD9" s="650">
        <v>62763</v>
      </c>
      <c r="DE9" s="642"/>
      <c r="DF9" s="642"/>
      <c r="DG9" s="642"/>
      <c r="DH9" s="642"/>
      <c r="DI9" s="642"/>
      <c r="DJ9" s="642"/>
      <c r="DK9" s="642"/>
      <c r="DL9" s="642"/>
      <c r="DM9" s="642"/>
      <c r="DN9" s="642"/>
      <c r="DO9" s="642"/>
      <c r="DP9" s="643"/>
      <c r="DQ9" s="650">
        <v>1190261</v>
      </c>
      <c r="DR9" s="642"/>
      <c r="DS9" s="642"/>
      <c r="DT9" s="642"/>
      <c r="DU9" s="642"/>
      <c r="DV9" s="642"/>
      <c r="DW9" s="642"/>
      <c r="DX9" s="642"/>
      <c r="DY9" s="642"/>
      <c r="DZ9" s="642"/>
      <c r="EA9" s="642"/>
      <c r="EB9" s="642"/>
      <c r="EC9" s="651"/>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242</v>
      </c>
      <c r="AE10" s="645"/>
      <c r="AF10" s="645"/>
      <c r="AG10" s="645"/>
      <c r="AH10" s="645"/>
      <c r="AI10" s="645"/>
      <c r="AJ10" s="645"/>
      <c r="AK10" s="645"/>
      <c r="AL10" s="646" t="s">
        <v>126</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49205</v>
      </c>
      <c r="BH10" s="642"/>
      <c r="BI10" s="642"/>
      <c r="BJ10" s="642"/>
      <c r="BK10" s="642"/>
      <c r="BL10" s="642"/>
      <c r="BM10" s="642"/>
      <c r="BN10" s="643"/>
      <c r="BO10" s="644">
        <v>2.4</v>
      </c>
      <c r="BP10" s="644"/>
      <c r="BQ10" s="644"/>
      <c r="BR10" s="644"/>
      <c r="BS10" s="650">
        <v>8204</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2945</v>
      </c>
      <c r="CS10" s="642"/>
      <c r="CT10" s="642"/>
      <c r="CU10" s="642"/>
      <c r="CV10" s="642"/>
      <c r="CW10" s="642"/>
      <c r="CX10" s="642"/>
      <c r="CY10" s="643"/>
      <c r="CZ10" s="644">
        <v>0</v>
      </c>
      <c r="DA10" s="644"/>
      <c r="DB10" s="644"/>
      <c r="DC10" s="644"/>
      <c r="DD10" s="650" t="s">
        <v>126</v>
      </c>
      <c r="DE10" s="642"/>
      <c r="DF10" s="642"/>
      <c r="DG10" s="642"/>
      <c r="DH10" s="642"/>
      <c r="DI10" s="642"/>
      <c r="DJ10" s="642"/>
      <c r="DK10" s="642"/>
      <c r="DL10" s="642"/>
      <c r="DM10" s="642"/>
      <c r="DN10" s="642"/>
      <c r="DO10" s="642"/>
      <c r="DP10" s="643"/>
      <c r="DQ10" s="650">
        <v>945</v>
      </c>
      <c r="DR10" s="642"/>
      <c r="DS10" s="642"/>
      <c r="DT10" s="642"/>
      <c r="DU10" s="642"/>
      <c r="DV10" s="642"/>
      <c r="DW10" s="642"/>
      <c r="DX10" s="642"/>
      <c r="DY10" s="642"/>
      <c r="DZ10" s="642"/>
      <c r="EA10" s="642"/>
      <c r="EB10" s="642"/>
      <c r="EC10" s="651"/>
    </row>
    <row r="11" spans="2:143" ht="11.25" customHeight="1" x14ac:dyDescent="0.2">
      <c r="B11" s="638" t="s">
        <v>245</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231</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91912</v>
      </c>
      <c r="BH11" s="642"/>
      <c r="BI11" s="642"/>
      <c r="BJ11" s="642"/>
      <c r="BK11" s="642"/>
      <c r="BL11" s="642"/>
      <c r="BM11" s="642"/>
      <c r="BN11" s="643"/>
      <c r="BO11" s="644">
        <v>4.5</v>
      </c>
      <c r="BP11" s="644"/>
      <c r="BQ11" s="644"/>
      <c r="BR11" s="644"/>
      <c r="BS11" s="650">
        <v>18230</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1207291</v>
      </c>
      <c r="CS11" s="642"/>
      <c r="CT11" s="642"/>
      <c r="CU11" s="642"/>
      <c r="CV11" s="642"/>
      <c r="CW11" s="642"/>
      <c r="CX11" s="642"/>
      <c r="CY11" s="643"/>
      <c r="CZ11" s="644">
        <v>12.8</v>
      </c>
      <c r="DA11" s="644"/>
      <c r="DB11" s="644"/>
      <c r="DC11" s="644"/>
      <c r="DD11" s="650">
        <v>985988</v>
      </c>
      <c r="DE11" s="642"/>
      <c r="DF11" s="642"/>
      <c r="DG11" s="642"/>
      <c r="DH11" s="642"/>
      <c r="DI11" s="642"/>
      <c r="DJ11" s="642"/>
      <c r="DK11" s="642"/>
      <c r="DL11" s="642"/>
      <c r="DM11" s="642"/>
      <c r="DN11" s="642"/>
      <c r="DO11" s="642"/>
      <c r="DP11" s="643"/>
      <c r="DQ11" s="650">
        <v>301598</v>
      </c>
      <c r="DR11" s="642"/>
      <c r="DS11" s="642"/>
      <c r="DT11" s="642"/>
      <c r="DU11" s="642"/>
      <c r="DV11" s="642"/>
      <c r="DW11" s="642"/>
      <c r="DX11" s="642"/>
      <c r="DY11" s="642"/>
      <c r="DZ11" s="642"/>
      <c r="EA11" s="642"/>
      <c r="EB11" s="642"/>
      <c r="EC11" s="651"/>
    </row>
    <row r="12" spans="2:143" ht="11.25" customHeight="1" x14ac:dyDescent="0.2">
      <c r="B12" s="638" t="s">
        <v>248</v>
      </c>
      <c r="C12" s="639"/>
      <c r="D12" s="639"/>
      <c r="E12" s="639"/>
      <c r="F12" s="639"/>
      <c r="G12" s="639"/>
      <c r="H12" s="639"/>
      <c r="I12" s="639"/>
      <c r="J12" s="639"/>
      <c r="K12" s="639"/>
      <c r="L12" s="639"/>
      <c r="M12" s="639"/>
      <c r="N12" s="639"/>
      <c r="O12" s="639"/>
      <c r="P12" s="639"/>
      <c r="Q12" s="640"/>
      <c r="R12" s="641">
        <v>252258</v>
      </c>
      <c r="S12" s="642"/>
      <c r="T12" s="642"/>
      <c r="U12" s="642"/>
      <c r="V12" s="642"/>
      <c r="W12" s="642"/>
      <c r="X12" s="642"/>
      <c r="Y12" s="643"/>
      <c r="Z12" s="644">
        <v>2.6</v>
      </c>
      <c r="AA12" s="644"/>
      <c r="AB12" s="644"/>
      <c r="AC12" s="644"/>
      <c r="AD12" s="645">
        <v>252258</v>
      </c>
      <c r="AE12" s="645"/>
      <c r="AF12" s="645"/>
      <c r="AG12" s="645"/>
      <c r="AH12" s="645"/>
      <c r="AI12" s="645"/>
      <c r="AJ12" s="645"/>
      <c r="AK12" s="645"/>
      <c r="AL12" s="646">
        <v>4.5999999999999996</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790364</v>
      </c>
      <c r="BH12" s="642"/>
      <c r="BI12" s="642"/>
      <c r="BJ12" s="642"/>
      <c r="BK12" s="642"/>
      <c r="BL12" s="642"/>
      <c r="BM12" s="642"/>
      <c r="BN12" s="643"/>
      <c r="BO12" s="644">
        <v>38.799999999999997</v>
      </c>
      <c r="BP12" s="644"/>
      <c r="BQ12" s="644"/>
      <c r="BR12" s="644"/>
      <c r="BS12" s="650" t="s">
        <v>126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384351</v>
      </c>
      <c r="CS12" s="642"/>
      <c r="CT12" s="642"/>
      <c r="CU12" s="642"/>
      <c r="CV12" s="642"/>
      <c r="CW12" s="642"/>
      <c r="CX12" s="642"/>
      <c r="CY12" s="643"/>
      <c r="CZ12" s="644">
        <v>4.0999999999999996</v>
      </c>
      <c r="DA12" s="644"/>
      <c r="DB12" s="644"/>
      <c r="DC12" s="644"/>
      <c r="DD12" s="650">
        <v>82111</v>
      </c>
      <c r="DE12" s="642"/>
      <c r="DF12" s="642"/>
      <c r="DG12" s="642"/>
      <c r="DH12" s="642"/>
      <c r="DI12" s="642"/>
      <c r="DJ12" s="642"/>
      <c r="DK12" s="642"/>
      <c r="DL12" s="642"/>
      <c r="DM12" s="642"/>
      <c r="DN12" s="642"/>
      <c r="DO12" s="642"/>
      <c r="DP12" s="643"/>
      <c r="DQ12" s="650">
        <v>275715</v>
      </c>
      <c r="DR12" s="642"/>
      <c r="DS12" s="642"/>
      <c r="DT12" s="642"/>
      <c r="DU12" s="642"/>
      <c r="DV12" s="642"/>
      <c r="DW12" s="642"/>
      <c r="DX12" s="642"/>
      <c r="DY12" s="642"/>
      <c r="DZ12" s="642"/>
      <c r="EA12" s="642"/>
      <c r="EB12" s="642"/>
      <c r="EC12" s="651"/>
    </row>
    <row r="13" spans="2:143" ht="11.25" customHeight="1" x14ac:dyDescent="0.2">
      <c r="B13" s="638" t="s">
        <v>251</v>
      </c>
      <c r="C13" s="639"/>
      <c r="D13" s="639"/>
      <c r="E13" s="639"/>
      <c r="F13" s="639"/>
      <c r="G13" s="639"/>
      <c r="H13" s="639"/>
      <c r="I13" s="639"/>
      <c r="J13" s="639"/>
      <c r="K13" s="639"/>
      <c r="L13" s="639"/>
      <c r="M13" s="639"/>
      <c r="N13" s="639"/>
      <c r="O13" s="639"/>
      <c r="P13" s="639"/>
      <c r="Q13" s="640"/>
      <c r="R13" s="641" t="s">
        <v>126</v>
      </c>
      <c r="S13" s="642"/>
      <c r="T13" s="642"/>
      <c r="U13" s="642"/>
      <c r="V13" s="642"/>
      <c r="W13" s="642"/>
      <c r="X13" s="642"/>
      <c r="Y13" s="643"/>
      <c r="Z13" s="644" t="s">
        <v>134</v>
      </c>
      <c r="AA13" s="644"/>
      <c r="AB13" s="644"/>
      <c r="AC13" s="644"/>
      <c r="AD13" s="645" t="s">
        <v>231</v>
      </c>
      <c r="AE13" s="645"/>
      <c r="AF13" s="645"/>
      <c r="AG13" s="645"/>
      <c r="AH13" s="645"/>
      <c r="AI13" s="645"/>
      <c r="AJ13" s="645"/>
      <c r="AK13" s="645"/>
      <c r="AL13" s="646" t="s">
        <v>231</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780860</v>
      </c>
      <c r="BH13" s="642"/>
      <c r="BI13" s="642"/>
      <c r="BJ13" s="642"/>
      <c r="BK13" s="642"/>
      <c r="BL13" s="642"/>
      <c r="BM13" s="642"/>
      <c r="BN13" s="643"/>
      <c r="BO13" s="644">
        <v>38.299999999999997</v>
      </c>
      <c r="BP13" s="644"/>
      <c r="BQ13" s="644"/>
      <c r="BR13" s="644"/>
      <c r="BS13" s="650" t="s">
        <v>134</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1085677</v>
      </c>
      <c r="CS13" s="642"/>
      <c r="CT13" s="642"/>
      <c r="CU13" s="642"/>
      <c r="CV13" s="642"/>
      <c r="CW13" s="642"/>
      <c r="CX13" s="642"/>
      <c r="CY13" s="643"/>
      <c r="CZ13" s="644">
        <v>11.5</v>
      </c>
      <c r="DA13" s="644"/>
      <c r="DB13" s="644"/>
      <c r="DC13" s="644"/>
      <c r="DD13" s="650">
        <v>563378</v>
      </c>
      <c r="DE13" s="642"/>
      <c r="DF13" s="642"/>
      <c r="DG13" s="642"/>
      <c r="DH13" s="642"/>
      <c r="DI13" s="642"/>
      <c r="DJ13" s="642"/>
      <c r="DK13" s="642"/>
      <c r="DL13" s="642"/>
      <c r="DM13" s="642"/>
      <c r="DN13" s="642"/>
      <c r="DO13" s="642"/>
      <c r="DP13" s="643"/>
      <c r="DQ13" s="650">
        <v>552622</v>
      </c>
      <c r="DR13" s="642"/>
      <c r="DS13" s="642"/>
      <c r="DT13" s="642"/>
      <c r="DU13" s="642"/>
      <c r="DV13" s="642"/>
      <c r="DW13" s="642"/>
      <c r="DX13" s="642"/>
      <c r="DY13" s="642"/>
      <c r="DZ13" s="642"/>
      <c r="EA13" s="642"/>
      <c r="EB13" s="642"/>
      <c r="EC13" s="651"/>
    </row>
    <row r="14" spans="2:143" ht="11.25" customHeight="1" x14ac:dyDescent="0.2">
      <c r="B14" s="638" t="s">
        <v>254</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126</v>
      </c>
      <c r="AA14" s="644"/>
      <c r="AB14" s="644"/>
      <c r="AC14" s="644"/>
      <c r="AD14" s="645" t="s">
        <v>126</v>
      </c>
      <c r="AE14" s="645"/>
      <c r="AF14" s="645"/>
      <c r="AG14" s="645"/>
      <c r="AH14" s="645"/>
      <c r="AI14" s="645"/>
      <c r="AJ14" s="645"/>
      <c r="AK14" s="645"/>
      <c r="AL14" s="646" t="s">
        <v>231</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36718</v>
      </c>
      <c r="BH14" s="642"/>
      <c r="BI14" s="642"/>
      <c r="BJ14" s="642"/>
      <c r="BK14" s="642"/>
      <c r="BL14" s="642"/>
      <c r="BM14" s="642"/>
      <c r="BN14" s="643"/>
      <c r="BO14" s="644">
        <v>1.8</v>
      </c>
      <c r="BP14" s="644"/>
      <c r="BQ14" s="644"/>
      <c r="BR14" s="644"/>
      <c r="BS14" s="650" t="s">
        <v>126</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422198</v>
      </c>
      <c r="CS14" s="642"/>
      <c r="CT14" s="642"/>
      <c r="CU14" s="642"/>
      <c r="CV14" s="642"/>
      <c r="CW14" s="642"/>
      <c r="CX14" s="642"/>
      <c r="CY14" s="643"/>
      <c r="CZ14" s="644">
        <v>4.5</v>
      </c>
      <c r="DA14" s="644"/>
      <c r="DB14" s="644"/>
      <c r="DC14" s="644"/>
      <c r="DD14" s="650" t="s">
        <v>126</v>
      </c>
      <c r="DE14" s="642"/>
      <c r="DF14" s="642"/>
      <c r="DG14" s="642"/>
      <c r="DH14" s="642"/>
      <c r="DI14" s="642"/>
      <c r="DJ14" s="642"/>
      <c r="DK14" s="642"/>
      <c r="DL14" s="642"/>
      <c r="DM14" s="642"/>
      <c r="DN14" s="642"/>
      <c r="DO14" s="642"/>
      <c r="DP14" s="643"/>
      <c r="DQ14" s="650">
        <v>422198</v>
      </c>
      <c r="DR14" s="642"/>
      <c r="DS14" s="642"/>
      <c r="DT14" s="642"/>
      <c r="DU14" s="642"/>
      <c r="DV14" s="642"/>
      <c r="DW14" s="642"/>
      <c r="DX14" s="642"/>
      <c r="DY14" s="642"/>
      <c r="DZ14" s="642"/>
      <c r="EA14" s="642"/>
      <c r="EB14" s="642"/>
      <c r="EC14" s="651"/>
    </row>
    <row r="15" spans="2:143" ht="11.25" customHeight="1" x14ac:dyDescent="0.2">
      <c r="B15" s="638" t="s">
        <v>257</v>
      </c>
      <c r="C15" s="639"/>
      <c r="D15" s="639"/>
      <c r="E15" s="639"/>
      <c r="F15" s="639"/>
      <c r="G15" s="639"/>
      <c r="H15" s="639"/>
      <c r="I15" s="639"/>
      <c r="J15" s="639"/>
      <c r="K15" s="639"/>
      <c r="L15" s="639"/>
      <c r="M15" s="639"/>
      <c r="N15" s="639"/>
      <c r="O15" s="639"/>
      <c r="P15" s="639"/>
      <c r="Q15" s="640"/>
      <c r="R15" s="641">
        <v>32273</v>
      </c>
      <c r="S15" s="642"/>
      <c r="T15" s="642"/>
      <c r="U15" s="642"/>
      <c r="V15" s="642"/>
      <c r="W15" s="642"/>
      <c r="X15" s="642"/>
      <c r="Y15" s="643"/>
      <c r="Z15" s="644">
        <v>0.3</v>
      </c>
      <c r="AA15" s="644"/>
      <c r="AB15" s="644"/>
      <c r="AC15" s="644"/>
      <c r="AD15" s="645">
        <v>32273</v>
      </c>
      <c r="AE15" s="645"/>
      <c r="AF15" s="645"/>
      <c r="AG15" s="645"/>
      <c r="AH15" s="645"/>
      <c r="AI15" s="645"/>
      <c r="AJ15" s="645"/>
      <c r="AK15" s="645"/>
      <c r="AL15" s="646">
        <v>0.6</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122120</v>
      </c>
      <c r="BH15" s="642"/>
      <c r="BI15" s="642"/>
      <c r="BJ15" s="642"/>
      <c r="BK15" s="642"/>
      <c r="BL15" s="642"/>
      <c r="BM15" s="642"/>
      <c r="BN15" s="643"/>
      <c r="BO15" s="644">
        <v>6</v>
      </c>
      <c r="BP15" s="644"/>
      <c r="BQ15" s="644"/>
      <c r="BR15" s="644"/>
      <c r="BS15" s="650" t="s">
        <v>242</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1056044</v>
      </c>
      <c r="CS15" s="642"/>
      <c r="CT15" s="642"/>
      <c r="CU15" s="642"/>
      <c r="CV15" s="642"/>
      <c r="CW15" s="642"/>
      <c r="CX15" s="642"/>
      <c r="CY15" s="643"/>
      <c r="CZ15" s="644">
        <v>11.2</v>
      </c>
      <c r="DA15" s="644"/>
      <c r="DB15" s="644"/>
      <c r="DC15" s="644"/>
      <c r="DD15" s="650">
        <v>187591</v>
      </c>
      <c r="DE15" s="642"/>
      <c r="DF15" s="642"/>
      <c r="DG15" s="642"/>
      <c r="DH15" s="642"/>
      <c r="DI15" s="642"/>
      <c r="DJ15" s="642"/>
      <c r="DK15" s="642"/>
      <c r="DL15" s="642"/>
      <c r="DM15" s="642"/>
      <c r="DN15" s="642"/>
      <c r="DO15" s="642"/>
      <c r="DP15" s="643"/>
      <c r="DQ15" s="650">
        <v>796218</v>
      </c>
      <c r="DR15" s="642"/>
      <c r="DS15" s="642"/>
      <c r="DT15" s="642"/>
      <c r="DU15" s="642"/>
      <c r="DV15" s="642"/>
      <c r="DW15" s="642"/>
      <c r="DX15" s="642"/>
      <c r="DY15" s="642"/>
      <c r="DZ15" s="642"/>
      <c r="EA15" s="642"/>
      <c r="EB15" s="642"/>
      <c r="EC15" s="651"/>
    </row>
    <row r="16" spans="2:143" ht="11.25" customHeight="1" x14ac:dyDescent="0.2">
      <c r="B16" s="638" t="s">
        <v>260</v>
      </c>
      <c r="C16" s="639"/>
      <c r="D16" s="639"/>
      <c r="E16" s="639"/>
      <c r="F16" s="639"/>
      <c r="G16" s="639"/>
      <c r="H16" s="639"/>
      <c r="I16" s="639"/>
      <c r="J16" s="639"/>
      <c r="K16" s="639"/>
      <c r="L16" s="639"/>
      <c r="M16" s="639"/>
      <c r="N16" s="639"/>
      <c r="O16" s="639"/>
      <c r="P16" s="639"/>
      <c r="Q16" s="640"/>
      <c r="R16" s="641" t="s">
        <v>242</v>
      </c>
      <c r="S16" s="642"/>
      <c r="T16" s="642"/>
      <c r="U16" s="642"/>
      <c r="V16" s="642"/>
      <c r="W16" s="642"/>
      <c r="X16" s="642"/>
      <c r="Y16" s="643"/>
      <c r="Z16" s="644" t="s">
        <v>231</v>
      </c>
      <c r="AA16" s="644"/>
      <c r="AB16" s="644"/>
      <c r="AC16" s="644"/>
      <c r="AD16" s="645" t="s">
        <v>134</v>
      </c>
      <c r="AE16" s="645"/>
      <c r="AF16" s="645"/>
      <c r="AG16" s="645"/>
      <c r="AH16" s="645"/>
      <c r="AI16" s="645"/>
      <c r="AJ16" s="645"/>
      <c r="AK16" s="645"/>
      <c r="AL16" s="646" t="s">
        <v>126</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2614</v>
      </c>
      <c r="CS16" s="642"/>
      <c r="CT16" s="642"/>
      <c r="CU16" s="642"/>
      <c r="CV16" s="642"/>
      <c r="CW16" s="642"/>
      <c r="CX16" s="642"/>
      <c r="CY16" s="643"/>
      <c r="CZ16" s="644">
        <v>0</v>
      </c>
      <c r="DA16" s="644"/>
      <c r="DB16" s="644"/>
      <c r="DC16" s="644"/>
      <c r="DD16" s="650" t="s">
        <v>126</v>
      </c>
      <c r="DE16" s="642"/>
      <c r="DF16" s="642"/>
      <c r="DG16" s="642"/>
      <c r="DH16" s="642"/>
      <c r="DI16" s="642"/>
      <c r="DJ16" s="642"/>
      <c r="DK16" s="642"/>
      <c r="DL16" s="642"/>
      <c r="DM16" s="642"/>
      <c r="DN16" s="642"/>
      <c r="DO16" s="642"/>
      <c r="DP16" s="643"/>
      <c r="DQ16" s="650">
        <v>2444</v>
      </c>
      <c r="DR16" s="642"/>
      <c r="DS16" s="642"/>
      <c r="DT16" s="642"/>
      <c r="DU16" s="642"/>
      <c r="DV16" s="642"/>
      <c r="DW16" s="642"/>
      <c r="DX16" s="642"/>
      <c r="DY16" s="642"/>
      <c r="DZ16" s="642"/>
      <c r="EA16" s="642"/>
      <c r="EB16" s="642"/>
      <c r="EC16" s="651"/>
    </row>
    <row r="17" spans="2:133" ht="11.25" customHeight="1" x14ac:dyDescent="0.2">
      <c r="B17" s="638" t="s">
        <v>263</v>
      </c>
      <c r="C17" s="639"/>
      <c r="D17" s="639"/>
      <c r="E17" s="639"/>
      <c r="F17" s="639"/>
      <c r="G17" s="639"/>
      <c r="H17" s="639"/>
      <c r="I17" s="639"/>
      <c r="J17" s="639"/>
      <c r="K17" s="639"/>
      <c r="L17" s="639"/>
      <c r="M17" s="639"/>
      <c r="N17" s="639"/>
      <c r="O17" s="639"/>
      <c r="P17" s="639"/>
      <c r="Q17" s="640"/>
      <c r="R17" s="641">
        <v>3069</v>
      </c>
      <c r="S17" s="642"/>
      <c r="T17" s="642"/>
      <c r="U17" s="642"/>
      <c r="V17" s="642"/>
      <c r="W17" s="642"/>
      <c r="X17" s="642"/>
      <c r="Y17" s="643"/>
      <c r="Z17" s="644">
        <v>0</v>
      </c>
      <c r="AA17" s="644"/>
      <c r="AB17" s="644"/>
      <c r="AC17" s="644"/>
      <c r="AD17" s="645">
        <v>3069</v>
      </c>
      <c r="AE17" s="645"/>
      <c r="AF17" s="645"/>
      <c r="AG17" s="645"/>
      <c r="AH17" s="645"/>
      <c r="AI17" s="645"/>
      <c r="AJ17" s="645"/>
      <c r="AK17" s="645"/>
      <c r="AL17" s="646">
        <v>0.1</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242</v>
      </c>
      <c r="BP17" s="644"/>
      <c r="BQ17" s="644"/>
      <c r="BR17" s="644"/>
      <c r="BS17" s="650" t="s">
        <v>134</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1084630</v>
      </c>
      <c r="CS17" s="642"/>
      <c r="CT17" s="642"/>
      <c r="CU17" s="642"/>
      <c r="CV17" s="642"/>
      <c r="CW17" s="642"/>
      <c r="CX17" s="642"/>
      <c r="CY17" s="643"/>
      <c r="CZ17" s="644">
        <v>11.5</v>
      </c>
      <c r="DA17" s="644"/>
      <c r="DB17" s="644"/>
      <c r="DC17" s="644"/>
      <c r="DD17" s="650" t="s">
        <v>231</v>
      </c>
      <c r="DE17" s="642"/>
      <c r="DF17" s="642"/>
      <c r="DG17" s="642"/>
      <c r="DH17" s="642"/>
      <c r="DI17" s="642"/>
      <c r="DJ17" s="642"/>
      <c r="DK17" s="642"/>
      <c r="DL17" s="642"/>
      <c r="DM17" s="642"/>
      <c r="DN17" s="642"/>
      <c r="DO17" s="642"/>
      <c r="DP17" s="643"/>
      <c r="DQ17" s="650">
        <v>968609</v>
      </c>
      <c r="DR17" s="642"/>
      <c r="DS17" s="642"/>
      <c r="DT17" s="642"/>
      <c r="DU17" s="642"/>
      <c r="DV17" s="642"/>
      <c r="DW17" s="642"/>
      <c r="DX17" s="642"/>
      <c r="DY17" s="642"/>
      <c r="DZ17" s="642"/>
      <c r="EA17" s="642"/>
      <c r="EB17" s="642"/>
      <c r="EC17" s="651"/>
    </row>
    <row r="18" spans="2:133" ht="11.25" customHeight="1" x14ac:dyDescent="0.2">
      <c r="B18" s="638" t="s">
        <v>266</v>
      </c>
      <c r="C18" s="639"/>
      <c r="D18" s="639"/>
      <c r="E18" s="639"/>
      <c r="F18" s="639"/>
      <c r="G18" s="639"/>
      <c r="H18" s="639"/>
      <c r="I18" s="639"/>
      <c r="J18" s="639"/>
      <c r="K18" s="639"/>
      <c r="L18" s="639"/>
      <c r="M18" s="639"/>
      <c r="N18" s="639"/>
      <c r="O18" s="639"/>
      <c r="P18" s="639"/>
      <c r="Q18" s="640"/>
      <c r="R18" s="641">
        <v>3315829</v>
      </c>
      <c r="S18" s="642"/>
      <c r="T18" s="642"/>
      <c r="U18" s="642"/>
      <c r="V18" s="642"/>
      <c r="W18" s="642"/>
      <c r="X18" s="642"/>
      <c r="Y18" s="643"/>
      <c r="Z18" s="644">
        <v>34.299999999999997</v>
      </c>
      <c r="AA18" s="644"/>
      <c r="AB18" s="644"/>
      <c r="AC18" s="644"/>
      <c r="AD18" s="645">
        <v>2994061</v>
      </c>
      <c r="AE18" s="645"/>
      <c r="AF18" s="645"/>
      <c r="AG18" s="645"/>
      <c r="AH18" s="645"/>
      <c r="AI18" s="645"/>
      <c r="AJ18" s="645"/>
      <c r="AK18" s="645"/>
      <c r="AL18" s="646">
        <v>54.9</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126</v>
      </c>
      <c r="BP18" s="644"/>
      <c r="BQ18" s="644"/>
      <c r="BR18" s="644"/>
      <c r="BS18" s="650" t="s">
        <v>242</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242</v>
      </c>
      <c r="DA18" s="644"/>
      <c r="DB18" s="644"/>
      <c r="DC18" s="644"/>
      <c r="DD18" s="650" t="s">
        <v>126</v>
      </c>
      <c r="DE18" s="642"/>
      <c r="DF18" s="642"/>
      <c r="DG18" s="642"/>
      <c r="DH18" s="642"/>
      <c r="DI18" s="642"/>
      <c r="DJ18" s="642"/>
      <c r="DK18" s="642"/>
      <c r="DL18" s="642"/>
      <c r="DM18" s="642"/>
      <c r="DN18" s="642"/>
      <c r="DO18" s="642"/>
      <c r="DP18" s="643"/>
      <c r="DQ18" s="650" t="s">
        <v>134</v>
      </c>
      <c r="DR18" s="642"/>
      <c r="DS18" s="642"/>
      <c r="DT18" s="642"/>
      <c r="DU18" s="642"/>
      <c r="DV18" s="642"/>
      <c r="DW18" s="642"/>
      <c r="DX18" s="642"/>
      <c r="DY18" s="642"/>
      <c r="DZ18" s="642"/>
      <c r="EA18" s="642"/>
      <c r="EB18" s="642"/>
      <c r="EC18" s="651"/>
    </row>
    <row r="19" spans="2:133" ht="11.25" customHeight="1" x14ac:dyDescent="0.2">
      <c r="B19" s="638" t="s">
        <v>269</v>
      </c>
      <c r="C19" s="639"/>
      <c r="D19" s="639"/>
      <c r="E19" s="639"/>
      <c r="F19" s="639"/>
      <c r="G19" s="639"/>
      <c r="H19" s="639"/>
      <c r="I19" s="639"/>
      <c r="J19" s="639"/>
      <c r="K19" s="639"/>
      <c r="L19" s="639"/>
      <c r="M19" s="639"/>
      <c r="N19" s="639"/>
      <c r="O19" s="639"/>
      <c r="P19" s="639"/>
      <c r="Q19" s="640"/>
      <c r="R19" s="641">
        <v>2994061</v>
      </c>
      <c r="S19" s="642"/>
      <c r="T19" s="642"/>
      <c r="U19" s="642"/>
      <c r="V19" s="642"/>
      <c r="W19" s="642"/>
      <c r="X19" s="642"/>
      <c r="Y19" s="643"/>
      <c r="Z19" s="644">
        <v>31</v>
      </c>
      <c r="AA19" s="644"/>
      <c r="AB19" s="644"/>
      <c r="AC19" s="644"/>
      <c r="AD19" s="645">
        <v>2994061</v>
      </c>
      <c r="AE19" s="645"/>
      <c r="AF19" s="645"/>
      <c r="AG19" s="645"/>
      <c r="AH19" s="645"/>
      <c r="AI19" s="645"/>
      <c r="AJ19" s="645"/>
      <c r="AK19" s="645"/>
      <c r="AL19" s="646">
        <v>54.9</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112606</v>
      </c>
      <c r="BH19" s="642"/>
      <c r="BI19" s="642"/>
      <c r="BJ19" s="642"/>
      <c r="BK19" s="642"/>
      <c r="BL19" s="642"/>
      <c r="BM19" s="642"/>
      <c r="BN19" s="643"/>
      <c r="BO19" s="644">
        <v>5.5</v>
      </c>
      <c r="BP19" s="644"/>
      <c r="BQ19" s="644"/>
      <c r="BR19" s="644"/>
      <c r="BS19" s="650" t="s">
        <v>126</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134</v>
      </c>
      <c r="DA19" s="644"/>
      <c r="DB19" s="644"/>
      <c r="DC19" s="644"/>
      <c r="DD19" s="650" t="s">
        <v>126</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x14ac:dyDescent="0.2">
      <c r="B20" s="638" t="s">
        <v>272</v>
      </c>
      <c r="C20" s="639"/>
      <c r="D20" s="639"/>
      <c r="E20" s="639"/>
      <c r="F20" s="639"/>
      <c r="G20" s="639"/>
      <c r="H20" s="639"/>
      <c r="I20" s="639"/>
      <c r="J20" s="639"/>
      <c r="K20" s="639"/>
      <c r="L20" s="639"/>
      <c r="M20" s="639"/>
      <c r="N20" s="639"/>
      <c r="O20" s="639"/>
      <c r="P20" s="639"/>
      <c r="Q20" s="640"/>
      <c r="R20" s="641">
        <v>321768</v>
      </c>
      <c r="S20" s="642"/>
      <c r="T20" s="642"/>
      <c r="U20" s="642"/>
      <c r="V20" s="642"/>
      <c r="W20" s="642"/>
      <c r="X20" s="642"/>
      <c r="Y20" s="643"/>
      <c r="Z20" s="644">
        <v>3.3</v>
      </c>
      <c r="AA20" s="644"/>
      <c r="AB20" s="644"/>
      <c r="AC20" s="644"/>
      <c r="AD20" s="645" t="s">
        <v>231</v>
      </c>
      <c r="AE20" s="645"/>
      <c r="AF20" s="645"/>
      <c r="AG20" s="645"/>
      <c r="AH20" s="645"/>
      <c r="AI20" s="645"/>
      <c r="AJ20" s="645"/>
      <c r="AK20" s="645"/>
      <c r="AL20" s="646" t="s">
        <v>231</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112606</v>
      </c>
      <c r="BH20" s="642"/>
      <c r="BI20" s="642"/>
      <c r="BJ20" s="642"/>
      <c r="BK20" s="642"/>
      <c r="BL20" s="642"/>
      <c r="BM20" s="642"/>
      <c r="BN20" s="643"/>
      <c r="BO20" s="644">
        <v>5.5</v>
      </c>
      <c r="BP20" s="644"/>
      <c r="BQ20" s="644"/>
      <c r="BR20" s="644"/>
      <c r="BS20" s="650" t="s">
        <v>231</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9443384</v>
      </c>
      <c r="CS20" s="642"/>
      <c r="CT20" s="642"/>
      <c r="CU20" s="642"/>
      <c r="CV20" s="642"/>
      <c r="CW20" s="642"/>
      <c r="CX20" s="642"/>
      <c r="CY20" s="643"/>
      <c r="CZ20" s="644">
        <v>100</v>
      </c>
      <c r="DA20" s="644"/>
      <c r="DB20" s="644"/>
      <c r="DC20" s="644"/>
      <c r="DD20" s="650">
        <v>2338497</v>
      </c>
      <c r="DE20" s="642"/>
      <c r="DF20" s="642"/>
      <c r="DG20" s="642"/>
      <c r="DH20" s="642"/>
      <c r="DI20" s="642"/>
      <c r="DJ20" s="642"/>
      <c r="DK20" s="642"/>
      <c r="DL20" s="642"/>
      <c r="DM20" s="642"/>
      <c r="DN20" s="642"/>
      <c r="DO20" s="642"/>
      <c r="DP20" s="643"/>
      <c r="DQ20" s="650">
        <v>6343420</v>
      </c>
      <c r="DR20" s="642"/>
      <c r="DS20" s="642"/>
      <c r="DT20" s="642"/>
      <c r="DU20" s="642"/>
      <c r="DV20" s="642"/>
      <c r="DW20" s="642"/>
      <c r="DX20" s="642"/>
      <c r="DY20" s="642"/>
      <c r="DZ20" s="642"/>
      <c r="EA20" s="642"/>
      <c r="EB20" s="642"/>
      <c r="EC20" s="651"/>
    </row>
    <row r="21" spans="2:133" ht="11.25" customHeight="1" x14ac:dyDescent="0.2">
      <c r="B21" s="638" t="s">
        <v>275</v>
      </c>
      <c r="C21" s="639"/>
      <c r="D21" s="639"/>
      <c r="E21" s="639"/>
      <c r="F21" s="639"/>
      <c r="G21" s="639"/>
      <c r="H21" s="639"/>
      <c r="I21" s="639"/>
      <c r="J21" s="639"/>
      <c r="K21" s="639"/>
      <c r="L21" s="639"/>
      <c r="M21" s="639"/>
      <c r="N21" s="639"/>
      <c r="O21" s="639"/>
      <c r="P21" s="639"/>
      <c r="Q21" s="640"/>
      <c r="R21" s="641" t="s">
        <v>126</v>
      </c>
      <c r="S21" s="642"/>
      <c r="T21" s="642"/>
      <c r="U21" s="642"/>
      <c r="V21" s="642"/>
      <c r="W21" s="642"/>
      <c r="X21" s="642"/>
      <c r="Y21" s="643"/>
      <c r="Z21" s="644" t="s">
        <v>126</v>
      </c>
      <c r="AA21" s="644"/>
      <c r="AB21" s="644"/>
      <c r="AC21" s="644"/>
      <c r="AD21" s="645" t="s">
        <v>126</v>
      </c>
      <c r="AE21" s="645"/>
      <c r="AF21" s="645"/>
      <c r="AG21" s="645"/>
      <c r="AH21" s="645"/>
      <c r="AI21" s="645"/>
      <c r="AJ21" s="645"/>
      <c r="AK21" s="645"/>
      <c r="AL21" s="646" t="s">
        <v>231</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58654</v>
      </c>
      <c r="BH21" s="642"/>
      <c r="BI21" s="642"/>
      <c r="BJ21" s="642"/>
      <c r="BK21" s="642"/>
      <c r="BL21" s="642"/>
      <c r="BM21" s="642"/>
      <c r="BN21" s="643"/>
      <c r="BO21" s="644">
        <v>2.9</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277</v>
      </c>
      <c r="C22" s="639"/>
      <c r="D22" s="639"/>
      <c r="E22" s="639"/>
      <c r="F22" s="639"/>
      <c r="G22" s="639"/>
      <c r="H22" s="639"/>
      <c r="I22" s="639"/>
      <c r="J22" s="639"/>
      <c r="K22" s="639"/>
      <c r="L22" s="639"/>
      <c r="M22" s="639"/>
      <c r="N22" s="639"/>
      <c r="O22" s="639"/>
      <c r="P22" s="639"/>
      <c r="Q22" s="640"/>
      <c r="R22" s="641">
        <v>5797734</v>
      </c>
      <c r="S22" s="642"/>
      <c r="T22" s="642"/>
      <c r="U22" s="642"/>
      <c r="V22" s="642"/>
      <c r="W22" s="642"/>
      <c r="X22" s="642"/>
      <c r="Y22" s="643"/>
      <c r="Z22" s="644">
        <v>60</v>
      </c>
      <c r="AA22" s="644"/>
      <c r="AB22" s="644"/>
      <c r="AC22" s="644"/>
      <c r="AD22" s="645">
        <v>5422014</v>
      </c>
      <c r="AE22" s="645"/>
      <c r="AF22" s="645"/>
      <c r="AG22" s="645"/>
      <c r="AH22" s="645"/>
      <c r="AI22" s="645"/>
      <c r="AJ22" s="645"/>
      <c r="AK22" s="645"/>
      <c r="AL22" s="646">
        <v>99.4</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134</v>
      </c>
      <c r="BH22" s="642"/>
      <c r="BI22" s="642"/>
      <c r="BJ22" s="642"/>
      <c r="BK22" s="642"/>
      <c r="BL22" s="642"/>
      <c r="BM22" s="642"/>
      <c r="BN22" s="643"/>
      <c r="BO22" s="644" t="s">
        <v>242</v>
      </c>
      <c r="BP22" s="644"/>
      <c r="BQ22" s="644"/>
      <c r="BR22" s="644"/>
      <c r="BS22" s="650" t="s">
        <v>126</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280</v>
      </c>
      <c r="C23" s="639"/>
      <c r="D23" s="639"/>
      <c r="E23" s="639"/>
      <c r="F23" s="639"/>
      <c r="G23" s="639"/>
      <c r="H23" s="639"/>
      <c r="I23" s="639"/>
      <c r="J23" s="639"/>
      <c r="K23" s="639"/>
      <c r="L23" s="639"/>
      <c r="M23" s="639"/>
      <c r="N23" s="639"/>
      <c r="O23" s="639"/>
      <c r="P23" s="639"/>
      <c r="Q23" s="640"/>
      <c r="R23" s="641">
        <v>1633</v>
      </c>
      <c r="S23" s="642"/>
      <c r="T23" s="642"/>
      <c r="U23" s="642"/>
      <c r="V23" s="642"/>
      <c r="W23" s="642"/>
      <c r="X23" s="642"/>
      <c r="Y23" s="643"/>
      <c r="Z23" s="644">
        <v>0</v>
      </c>
      <c r="AA23" s="644"/>
      <c r="AB23" s="644"/>
      <c r="AC23" s="644"/>
      <c r="AD23" s="645">
        <v>1633</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53952</v>
      </c>
      <c r="BH23" s="642"/>
      <c r="BI23" s="642"/>
      <c r="BJ23" s="642"/>
      <c r="BK23" s="642"/>
      <c r="BL23" s="642"/>
      <c r="BM23" s="642"/>
      <c r="BN23" s="643"/>
      <c r="BO23" s="644">
        <v>2.6</v>
      </c>
      <c r="BP23" s="644"/>
      <c r="BQ23" s="644"/>
      <c r="BR23" s="644"/>
      <c r="BS23" s="650" t="s">
        <v>242</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2">
      <c r="B24" s="638" t="s">
        <v>287</v>
      </c>
      <c r="C24" s="639"/>
      <c r="D24" s="639"/>
      <c r="E24" s="639"/>
      <c r="F24" s="639"/>
      <c r="G24" s="639"/>
      <c r="H24" s="639"/>
      <c r="I24" s="639"/>
      <c r="J24" s="639"/>
      <c r="K24" s="639"/>
      <c r="L24" s="639"/>
      <c r="M24" s="639"/>
      <c r="N24" s="639"/>
      <c r="O24" s="639"/>
      <c r="P24" s="639"/>
      <c r="Q24" s="640"/>
      <c r="R24" s="641">
        <v>86326</v>
      </c>
      <c r="S24" s="642"/>
      <c r="T24" s="642"/>
      <c r="U24" s="642"/>
      <c r="V24" s="642"/>
      <c r="W24" s="642"/>
      <c r="X24" s="642"/>
      <c r="Y24" s="643"/>
      <c r="Z24" s="644">
        <v>0.9</v>
      </c>
      <c r="AA24" s="644"/>
      <c r="AB24" s="644"/>
      <c r="AC24" s="644"/>
      <c r="AD24" s="645" t="s">
        <v>231</v>
      </c>
      <c r="AE24" s="645"/>
      <c r="AF24" s="645"/>
      <c r="AG24" s="645"/>
      <c r="AH24" s="645"/>
      <c r="AI24" s="645"/>
      <c r="AJ24" s="645"/>
      <c r="AK24" s="645"/>
      <c r="AL24" s="646" t="s">
        <v>231</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231</v>
      </c>
      <c r="BH24" s="642"/>
      <c r="BI24" s="642"/>
      <c r="BJ24" s="642"/>
      <c r="BK24" s="642"/>
      <c r="BL24" s="642"/>
      <c r="BM24" s="642"/>
      <c r="BN24" s="643"/>
      <c r="BO24" s="644" t="s">
        <v>134</v>
      </c>
      <c r="BP24" s="644"/>
      <c r="BQ24" s="644"/>
      <c r="BR24" s="644"/>
      <c r="BS24" s="650" t="s">
        <v>126</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2990995</v>
      </c>
      <c r="CS24" s="631"/>
      <c r="CT24" s="631"/>
      <c r="CU24" s="631"/>
      <c r="CV24" s="631"/>
      <c r="CW24" s="631"/>
      <c r="CX24" s="631"/>
      <c r="CY24" s="632"/>
      <c r="CZ24" s="635">
        <v>31.7</v>
      </c>
      <c r="DA24" s="636"/>
      <c r="DB24" s="636"/>
      <c r="DC24" s="655"/>
      <c r="DD24" s="676">
        <v>2368672</v>
      </c>
      <c r="DE24" s="631"/>
      <c r="DF24" s="631"/>
      <c r="DG24" s="631"/>
      <c r="DH24" s="631"/>
      <c r="DI24" s="631"/>
      <c r="DJ24" s="631"/>
      <c r="DK24" s="632"/>
      <c r="DL24" s="676">
        <v>2361493</v>
      </c>
      <c r="DM24" s="631"/>
      <c r="DN24" s="631"/>
      <c r="DO24" s="631"/>
      <c r="DP24" s="631"/>
      <c r="DQ24" s="631"/>
      <c r="DR24" s="631"/>
      <c r="DS24" s="631"/>
      <c r="DT24" s="631"/>
      <c r="DU24" s="631"/>
      <c r="DV24" s="632"/>
      <c r="DW24" s="635">
        <v>41.3</v>
      </c>
      <c r="DX24" s="636"/>
      <c r="DY24" s="636"/>
      <c r="DZ24" s="636"/>
      <c r="EA24" s="636"/>
      <c r="EB24" s="636"/>
      <c r="EC24" s="637"/>
    </row>
    <row r="25" spans="2:133" ht="11.25" customHeight="1" x14ac:dyDescent="0.2">
      <c r="B25" s="638" t="s">
        <v>290</v>
      </c>
      <c r="C25" s="639"/>
      <c r="D25" s="639"/>
      <c r="E25" s="639"/>
      <c r="F25" s="639"/>
      <c r="G25" s="639"/>
      <c r="H25" s="639"/>
      <c r="I25" s="639"/>
      <c r="J25" s="639"/>
      <c r="K25" s="639"/>
      <c r="L25" s="639"/>
      <c r="M25" s="639"/>
      <c r="N25" s="639"/>
      <c r="O25" s="639"/>
      <c r="P25" s="639"/>
      <c r="Q25" s="640"/>
      <c r="R25" s="641">
        <v>216521</v>
      </c>
      <c r="S25" s="642"/>
      <c r="T25" s="642"/>
      <c r="U25" s="642"/>
      <c r="V25" s="642"/>
      <c r="W25" s="642"/>
      <c r="X25" s="642"/>
      <c r="Y25" s="643"/>
      <c r="Z25" s="644">
        <v>2.2000000000000002</v>
      </c>
      <c r="AA25" s="644"/>
      <c r="AB25" s="644"/>
      <c r="AC25" s="644"/>
      <c r="AD25" s="645">
        <v>19991</v>
      </c>
      <c r="AE25" s="645"/>
      <c r="AF25" s="645"/>
      <c r="AG25" s="645"/>
      <c r="AH25" s="645"/>
      <c r="AI25" s="645"/>
      <c r="AJ25" s="645"/>
      <c r="AK25" s="645"/>
      <c r="AL25" s="646">
        <v>0.4</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231</v>
      </c>
      <c r="BH25" s="642"/>
      <c r="BI25" s="642"/>
      <c r="BJ25" s="642"/>
      <c r="BK25" s="642"/>
      <c r="BL25" s="642"/>
      <c r="BM25" s="642"/>
      <c r="BN25" s="643"/>
      <c r="BO25" s="644" t="s">
        <v>134</v>
      </c>
      <c r="BP25" s="644"/>
      <c r="BQ25" s="644"/>
      <c r="BR25" s="644"/>
      <c r="BS25" s="650" t="s">
        <v>292</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1184603</v>
      </c>
      <c r="CS25" s="677"/>
      <c r="CT25" s="677"/>
      <c r="CU25" s="677"/>
      <c r="CV25" s="677"/>
      <c r="CW25" s="677"/>
      <c r="CX25" s="677"/>
      <c r="CY25" s="678"/>
      <c r="CZ25" s="646">
        <v>12.5</v>
      </c>
      <c r="DA25" s="674"/>
      <c r="DB25" s="674"/>
      <c r="DC25" s="679"/>
      <c r="DD25" s="650">
        <v>1141366</v>
      </c>
      <c r="DE25" s="677"/>
      <c r="DF25" s="677"/>
      <c r="DG25" s="677"/>
      <c r="DH25" s="677"/>
      <c r="DI25" s="677"/>
      <c r="DJ25" s="677"/>
      <c r="DK25" s="678"/>
      <c r="DL25" s="650">
        <v>1140576</v>
      </c>
      <c r="DM25" s="677"/>
      <c r="DN25" s="677"/>
      <c r="DO25" s="677"/>
      <c r="DP25" s="677"/>
      <c r="DQ25" s="677"/>
      <c r="DR25" s="677"/>
      <c r="DS25" s="677"/>
      <c r="DT25" s="677"/>
      <c r="DU25" s="677"/>
      <c r="DV25" s="678"/>
      <c r="DW25" s="646">
        <v>20</v>
      </c>
      <c r="DX25" s="674"/>
      <c r="DY25" s="674"/>
      <c r="DZ25" s="674"/>
      <c r="EA25" s="674"/>
      <c r="EB25" s="674"/>
      <c r="EC25" s="675"/>
    </row>
    <row r="26" spans="2:133" ht="11.25" customHeight="1" x14ac:dyDescent="0.2">
      <c r="B26" s="638" t="s">
        <v>294</v>
      </c>
      <c r="C26" s="639"/>
      <c r="D26" s="639"/>
      <c r="E26" s="639"/>
      <c r="F26" s="639"/>
      <c r="G26" s="639"/>
      <c r="H26" s="639"/>
      <c r="I26" s="639"/>
      <c r="J26" s="639"/>
      <c r="K26" s="639"/>
      <c r="L26" s="639"/>
      <c r="M26" s="639"/>
      <c r="N26" s="639"/>
      <c r="O26" s="639"/>
      <c r="P26" s="639"/>
      <c r="Q26" s="640"/>
      <c r="R26" s="641">
        <v>40511</v>
      </c>
      <c r="S26" s="642"/>
      <c r="T26" s="642"/>
      <c r="U26" s="642"/>
      <c r="V26" s="642"/>
      <c r="W26" s="642"/>
      <c r="X26" s="642"/>
      <c r="Y26" s="643"/>
      <c r="Z26" s="644">
        <v>0.4</v>
      </c>
      <c r="AA26" s="644"/>
      <c r="AB26" s="644"/>
      <c r="AC26" s="644"/>
      <c r="AD26" s="645" t="s">
        <v>126</v>
      </c>
      <c r="AE26" s="645"/>
      <c r="AF26" s="645"/>
      <c r="AG26" s="645"/>
      <c r="AH26" s="645"/>
      <c r="AI26" s="645"/>
      <c r="AJ26" s="645"/>
      <c r="AK26" s="645"/>
      <c r="AL26" s="646" t="s">
        <v>134</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231</v>
      </c>
      <c r="BP26" s="644"/>
      <c r="BQ26" s="644"/>
      <c r="BR26" s="644"/>
      <c r="BS26" s="650" t="s">
        <v>231</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793859</v>
      </c>
      <c r="CS26" s="642"/>
      <c r="CT26" s="642"/>
      <c r="CU26" s="642"/>
      <c r="CV26" s="642"/>
      <c r="CW26" s="642"/>
      <c r="CX26" s="642"/>
      <c r="CY26" s="643"/>
      <c r="CZ26" s="646">
        <v>8.4</v>
      </c>
      <c r="DA26" s="674"/>
      <c r="DB26" s="674"/>
      <c r="DC26" s="679"/>
      <c r="DD26" s="650">
        <v>757761</v>
      </c>
      <c r="DE26" s="642"/>
      <c r="DF26" s="642"/>
      <c r="DG26" s="642"/>
      <c r="DH26" s="642"/>
      <c r="DI26" s="642"/>
      <c r="DJ26" s="642"/>
      <c r="DK26" s="643"/>
      <c r="DL26" s="650" t="s">
        <v>126</v>
      </c>
      <c r="DM26" s="642"/>
      <c r="DN26" s="642"/>
      <c r="DO26" s="642"/>
      <c r="DP26" s="642"/>
      <c r="DQ26" s="642"/>
      <c r="DR26" s="642"/>
      <c r="DS26" s="642"/>
      <c r="DT26" s="642"/>
      <c r="DU26" s="642"/>
      <c r="DV26" s="643"/>
      <c r="DW26" s="646" t="s">
        <v>242</v>
      </c>
      <c r="DX26" s="674"/>
      <c r="DY26" s="674"/>
      <c r="DZ26" s="674"/>
      <c r="EA26" s="674"/>
      <c r="EB26" s="674"/>
      <c r="EC26" s="675"/>
    </row>
    <row r="27" spans="2:133" ht="11.25" customHeight="1" x14ac:dyDescent="0.2">
      <c r="B27" s="638" t="s">
        <v>297</v>
      </c>
      <c r="C27" s="639"/>
      <c r="D27" s="639"/>
      <c r="E27" s="639"/>
      <c r="F27" s="639"/>
      <c r="G27" s="639"/>
      <c r="H27" s="639"/>
      <c r="I27" s="639"/>
      <c r="J27" s="639"/>
      <c r="K27" s="639"/>
      <c r="L27" s="639"/>
      <c r="M27" s="639"/>
      <c r="N27" s="639"/>
      <c r="O27" s="639"/>
      <c r="P27" s="639"/>
      <c r="Q27" s="640"/>
      <c r="R27" s="641">
        <v>667814</v>
      </c>
      <c r="S27" s="642"/>
      <c r="T27" s="642"/>
      <c r="U27" s="642"/>
      <c r="V27" s="642"/>
      <c r="W27" s="642"/>
      <c r="X27" s="642"/>
      <c r="Y27" s="643"/>
      <c r="Z27" s="644">
        <v>6.9</v>
      </c>
      <c r="AA27" s="644"/>
      <c r="AB27" s="644"/>
      <c r="AC27" s="644"/>
      <c r="AD27" s="645" t="s">
        <v>231</v>
      </c>
      <c r="AE27" s="645"/>
      <c r="AF27" s="645"/>
      <c r="AG27" s="645"/>
      <c r="AH27" s="645"/>
      <c r="AI27" s="645"/>
      <c r="AJ27" s="645"/>
      <c r="AK27" s="645"/>
      <c r="AL27" s="646" t="s">
        <v>126</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2038919</v>
      </c>
      <c r="BH27" s="642"/>
      <c r="BI27" s="642"/>
      <c r="BJ27" s="642"/>
      <c r="BK27" s="642"/>
      <c r="BL27" s="642"/>
      <c r="BM27" s="642"/>
      <c r="BN27" s="643"/>
      <c r="BO27" s="644">
        <v>100</v>
      </c>
      <c r="BP27" s="644"/>
      <c r="BQ27" s="644"/>
      <c r="BR27" s="644"/>
      <c r="BS27" s="650">
        <v>26434</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721762</v>
      </c>
      <c r="CS27" s="677"/>
      <c r="CT27" s="677"/>
      <c r="CU27" s="677"/>
      <c r="CV27" s="677"/>
      <c r="CW27" s="677"/>
      <c r="CX27" s="677"/>
      <c r="CY27" s="678"/>
      <c r="CZ27" s="646">
        <v>7.6</v>
      </c>
      <c r="DA27" s="674"/>
      <c r="DB27" s="674"/>
      <c r="DC27" s="679"/>
      <c r="DD27" s="650">
        <v>258697</v>
      </c>
      <c r="DE27" s="677"/>
      <c r="DF27" s="677"/>
      <c r="DG27" s="677"/>
      <c r="DH27" s="677"/>
      <c r="DI27" s="677"/>
      <c r="DJ27" s="677"/>
      <c r="DK27" s="678"/>
      <c r="DL27" s="650">
        <v>252308</v>
      </c>
      <c r="DM27" s="677"/>
      <c r="DN27" s="677"/>
      <c r="DO27" s="677"/>
      <c r="DP27" s="677"/>
      <c r="DQ27" s="677"/>
      <c r="DR27" s="677"/>
      <c r="DS27" s="677"/>
      <c r="DT27" s="677"/>
      <c r="DU27" s="677"/>
      <c r="DV27" s="678"/>
      <c r="DW27" s="646">
        <v>4.4000000000000004</v>
      </c>
      <c r="DX27" s="674"/>
      <c r="DY27" s="674"/>
      <c r="DZ27" s="674"/>
      <c r="EA27" s="674"/>
      <c r="EB27" s="674"/>
      <c r="EC27" s="675"/>
    </row>
    <row r="28" spans="2:133" ht="11.25" customHeight="1" x14ac:dyDescent="0.2">
      <c r="B28" s="683" t="s">
        <v>300</v>
      </c>
      <c r="C28" s="684"/>
      <c r="D28" s="684"/>
      <c r="E28" s="684"/>
      <c r="F28" s="684"/>
      <c r="G28" s="684"/>
      <c r="H28" s="684"/>
      <c r="I28" s="684"/>
      <c r="J28" s="684"/>
      <c r="K28" s="684"/>
      <c r="L28" s="684"/>
      <c r="M28" s="684"/>
      <c r="N28" s="684"/>
      <c r="O28" s="684"/>
      <c r="P28" s="684"/>
      <c r="Q28" s="685"/>
      <c r="R28" s="641" t="s">
        <v>231</v>
      </c>
      <c r="S28" s="642"/>
      <c r="T28" s="642"/>
      <c r="U28" s="642"/>
      <c r="V28" s="642"/>
      <c r="W28" s="642"/>
      <c r="X28" s="642"/>
      <c r="Y28" s="643"/>
      <c r="Z28" s="644" t="s">
        <v>231</v>
      </c>
      <c r="AA28" s="644"/>
      <c r="AB28" s="644"/>
      <c r="AC28" s="644"/>
      <c r="AD28" s="645" t="s">
        <v>231</v>
      </c>
      <c r="AE28" s="645"/>
      <c r="AF28" s="645"/>
      <c r="AG28" s="645"/>
      <c r="AH28" s="645"/>
      <c r="AI28" s="645"/>
      <c r="AJ28" s="645"/>
      <c r="AK28" s="645"/>
      <c r="AL28" s="646" t="s">
        <v>134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1084630</v>
      </c>
      <c r="CS28" s="642"/>
      <c r="CT28" s="642"/>
      <c r="CU28" s="642"/>
      <c r="CV28" s="642"/>
      <c r="CW28" s="642"/>
      <c r="CX28" s="642"/>
      <c r="CY28" s="643"/>
      <c r="CZ28" s="646">
        <v>11.5</v>
      </c>
      <c r="DA28" s="674"/>
      <c r="DB28" s="674"/>
      <c r="DC28" s="679"/>
      <c r="DD28" s="650">
        <v>968609</v>
      </c>
      <c r="DE28" s="642"/>
      <c r="DF28" s="642"/>
      <c r="DG28" s="642"/>
      <c r="DH28" s="642"/>
      <c r="DI28" s="642"/>
      <c r="DJ28" s="642"/>
      <c r="DK28" s="643"/>
      <c r="DL28" s="650">
        <v>968609</v>
      </c>
      <c r="DM28" s="642"/>
      <c r="DN28" s="642"/>
      <c r="DO28" s="642"/>
      <c r="DP28" s="642"/>
      <c r="DQ28" s="642"/>
      <c r="DR28" s="642"/>
      <c r="DS28" s="642"/>
      <c r="DT28" s="642"/>
      <c r="DU28" s="642"/>
      <c r="DV28" s="643"/>
      <c r="DW28" s="646">
        <v>17</v>
      </c>
      <c r="DX28" s="674"/>
      <c r="DY28" s="674"/>
      <c r="DZ28" s="674"/>
      <c r="EA28" s="674"/>
      <c r="EB28" s="674"/>
      <c r="EC28" s="675"/>
    </row>
    <row r="29" spans="2:133" ht="11.25" customHeight="1" x14ac:dyDescent="0.2">
      <c r="B29" s="638" t="s">
        <v>302</v>
      </c>
      <c r="C29" s="639"/>
      <c r="D29" s="639"/>
      <c r="E29" s="639"/>
      <c r="F29" s="639"/>
      <c r="G29" s="639"/>
      <c r="H29" s="639"/>
      <c r="I29" s="639"/>
      <c r="J29" s="639"/>
      <c r="K29" s="639"/>
      <c r="L29" s="639"/>
      <c r="M29" s="639"/>
      <c r="N29" s="639"/>
      <c r="O29" s="639"/>
      <c r="P29" s="639"/>
      <c r="Q29" s="640"/>
      <c r="R29" s="641">
        <v>1019041</v>
      </c>
      <c r="S29" s="642"/>
      <c r="T29" s="642"/>
      <c r="U29" s="642"/>
      <c r="V29" s="642"/>
      <c r="W29" s="642"/>
      <c r="X29" s="642"/>
      <c r="Y29" s="643"/>
      <c r="Z29" s="644">
        <v>10.5</v>
      </c>
      <c r="AA29" s="644"/>
      <c r="AB29" s="644"/>
      <c r="AC29" s="644"/>
      <c r="AD29" s="645" t="s">
        <v>231</v>
      </c>
      <c r="AE29" s="645"/>
      <c r="AF29" s="645"/>
      <c r="AG29" s="645"/>
      <c r="AH29" s="645"/>
      <c r="AI29" s="645"/>
      <c r="AJ29" s="645"/>
      <c r="AK29" s="645"/>
      <c r="AL29" s="646" t="s">
        <v>126</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1084159</v>
      </c>
      <c r="CS29" s="677"/>
      <c r="CT29" s="677"/>
      <c r="CU29" s="677"/>
      <c r="CV29" s="677"/>
      <c r="CW29" s="677"/>
      <c r="CX29" s="677"/>
      <c r="CY29" s="678"/>
      <c r="CZ29" s="646">
        <v>11.5</v>
      </c>
      <c r="DA29" s="674"/>
      <c r="DB29" s="674"/>
      <c r="DC29" s="679"/>
      <c r="DD29" s="650">
        <v>968138</v>
      </c>
      <c r="DE29" s="677"/>
      <c r="DF29" s="677"/>
      <c r="DG29" s="677"/>
      <c r="DH29" s="677"/>
      <c r="DI29" s="677"/>
      <c r="DJ29" s="677"/>
      <c r="DK29" s="678"/>
      <c r="DL29" s="650">
        <v>968138</v>
      </c>
      <c r="DM29" s="677"/>
      <c r="DN29" s="677"/>
      <c r="DO29" s="677"/>
      <c r="DP29" s="677"/>
      <c r="DQ29" s="677"/>
      <c r="DR29" s="677"/>
      <c r="DS29" s="677"/>
      <c r="DT29" s="677"/>
      <c r="DU29" s="677"/>
      <c r="DV29" s="678"/>
      <c r="DW29" s="646">
        <v>16.899999999999999</v>
      </c>
      <c r="DX29" s="674"/>
      <c r="DY29" s="674"/>
      <c r="DZ29" s="674"/>
      <c r="EA29" s="674"/>
      <c r="EB29" s="674"/>
      <c r="EC29" s="675"/>
    </row>
    <row r="30" spans="2:133" ht="11.25" customHeight="1" x14ac:dyDescent="0.2">
      <c r="B30" s="638" t="s">
        <v>307</v>
      </c>
      <c r="C30" s="639"/>
      <c r="D30" s="639"/>
      <c r="E30" s="639"/>
      <c r="F30" s="639"/>
      <c r="G30" s="639"/>
      <c r="H30" s="639"/>
      <c r="I30" s="639"/>
      <c r="J30" s="639"/>
      <c r="K30" s="639"/>
      <c r="L30" s="639"/>
      <c r="M30" s="639"/>
      <c r="N30" s="639"/>
      <c r="O30" s="639"/>
      <c r="P30" s="639"/>
      <c r="Q30" s="640"/>
      <c r="R30" s="641">
        <v>42293</v>
      </c>
      <c r="S30" s="642"/>
      <c r="T30" s="642"/>
      <c r="U30" s="642"/>
      <c r="V30" s="642"/>
      <c r="W30" s="642"/>
      <c r="X30" s="642"/>
      <c r="Y30" s="643"/>
      <c r="Z30" s="644">
        <v>0.4</v>
      </c>
      <c r="AA30" s="644"/>
      <c r="AB30" s="644"/>
      <c r="AC30" s="644"/>
      <c r="AD30" s="645">
        <v>9992</v>
      </c>
      <c r="AE30" s="645"/>
      <c r="AF30" s="645"/>
      <c r="AG30" s="645"/>
      <c r="AH30" s="645"/>
      <c r="AI30" s="645"/>
      <c r="AJ30" s="645"/>
      <c r="AK30" s="645"/>
      <c r="AL30" s="646">
        <v>0.2</v>
      </c>
      <c r="AM30" s="647"/>
      <c r="AN30" s="647"/>
      <c r="AO30" s="648"/>
      <c r="AP30" s="689" t="s">
        <v>308</v>
      </c>
      <c r="AQ30" s="690"/>
      <c r="AR30" s="690"/>
      <c r="AS30" s="690"/>
      <c r="AT30" s="695" t="s">
        <v>309</v>
      </c>
      <c r="AU30" s="230"/>
      <c r="AV30" s="230"/>
      <c r="AW30" s="230"/>
      <c r="AX30" s="627" t="s">
        <v>184</v>
      </c>
      <c r="AY30" s="628"/>
      <c r="AZ30" s="628"/>
      <c r="BA30" s="628"/>
      <c r="BB30" s="628"/>
      <c r="BC30" s="628"/>
      <c r="BD30" s="628"/>
      <c r="BE30" s="628"/>
      <c r="BF30" s="629"/>
      <c r="BG30" s="701">
        <v>99.6</v>
      </c>
      <c r="BH30" s="702"/>
      <c r="BI30" s="702"/>
      <c r="BJ30" s="702"/>
      <c r="BK30" s="702"/>
      <c r="BL30" s="702"/>
      <c r="BM30" s="636">
        <v>98.9</v>
      </c>
      <c r="BN30" s="702"/>
      <c r="BO30" s="702"/>
      <c r="BP30" s="702"/>
      <c r="BQ30" s="703"/>
      <c r="BR30" s="701">
        <v>99.7</v>
      </c>
      <c r="BS30" s="702"/>
      <c r="BT30" s="702"/>
      <c r="BU30" s="702"/>
      <c r="BV30" s="702"/>
      <c r="BW30" s="702"/>
      <c r="BX30" s="636">
        <v>99.2</v>
      </c>
      <c r="BY30" s="702"/>
      <c r="BZ30" s="702"/>
      <c r="CA30" s="702"/>
      <c r="CB30" s="703"/>
      <c r="CD30" s="706"/>
      <c r="CE30" s="707"/>
      <c r="CF30" s="656" t="s">
        <v>310</v>
      </c>
      <c r="CG30" s="657"/>
      <c r="CH30" s="657"/>
      <c r="CI30" s="657"/>
      <c r="CJ30" s="657"/>
      <c r="CK30" s="657"/>
      <c r="CL30" s="657"/>
      <c r="CM30" s="657"/>
      <c r="CN30" s="657"/>
      <c r="CO30" s="657"/>
      <c r="CP30" s="657"/>
      <c r="CQ30" s="658"/>
      <c r="CR30" s="641">
        <v>1050313</v>
      </c>
      <c r="CS30" s="642"/>
      <c r="CT30" s="642"/>
      <c r="CU30" s="642"/>
      <c r="CV30" s="642"/>
      <c r="CW30" s="642"/>
      <c r="CX30" s="642"/>
      <c r="CY30" s="643"/>
      <c r="CZ30" s="646">
        <v>11.1</v>
      </c>
      <c r="DA30" s="674"/>
      <c r="DB30" s="674"/>
      <c r="DC30" s="679"/>
      <c r="DD30" s="650">
        <v>942465</v>
      </c>
      <c r="DE30" s="642"/>
      <c r="DF30" s="642"/>
      <c r="DG30" s="642"/>
      <c r="DH30" s="642"/>
      <c r="DI30" s="642"/>
      <c r="DJ30" s="642"/>
      <c r="DK30" s="643"/>
      <c r="DL30" s="650">
        <v>942465</v>
      </c>
      <c r="DM30" s="642"/>
      <c r="DN30" s="642"/>
      <c r="DO30" s="642"/>
      <c r="DP30" s="642"/>
      <c r="DQ30" s="642"/>
      <c r="DR30" s="642"/>
      <c r="DS30" s="642"/>
      <c r="DT30" s="642"/>
      <c r="DU30" s="642"/>
      <c r="DV30" s="643"/>
      <c r="DW30" s="646">
        <v>16.5</v>
      </c>
      <c r="DX30" s="674"/>
      <c r="DY30" s="674"/>
      <c r="DZ30" s="674"/>
      <c r="EA30" s="674"/>
      <c r="EB30" s="674"/>
      <c r="EC30" s="675"/>
    </row>
    <row r="31" spans="2:133" ht="11.25" customHeight="1" x14ac:dyDescent="0.2">
      <c r="B31" s="638" t="s">
        <v>311</v>
      </c>
      <c r="C31" s="639"/>
      <c r="D31" s="639"/>
      <c r="E31" s="639"/>
      <c r="F31" s="639"/>
      <c r="G31" s="639"/>
      <c r="H31" s="639"/>
      <c r="I31" s="639"/>
      <c r="J31" s="639"/>
      <c r="K31" s="639"/>
      <c r="L31" s="639"/>
      <c r="M31" s="639"/>
      <c r="N31" s="639"/>
      <c r="O31" s="639"/>
      <c r="P31" s="639"/>
      <c r="Q31" s="640"/>
      <c r="R31" s="641">
        <v>27517</v>
      </c>
      <c r="S31" s="642"/>
      <c r="T31" s="642"/>
      <c r="U31" s="642"/>
      <c r="V31" s="642"/>
      <c r="W31" s="642"/>
      <c r="X31" s="642"/>
      <c r="Y31" s="643"/>
      <c r="Z31" s="644">
        <v>0.3</v>
      </c>
      <c r="AA31" s="644"/>
      <c r="AB31" s="644"/>
      <c r="AC31" s="644"/>
      <c r="AD31" s="645" t="s">
        <v>231</v>
      </c>
      <c r="AE31" s="645"/>
      <c r="AF31" s="645"/>
      <c r="AG31" s="645"/>
      <c r="AH31" s="645"/>
      <c r="AI31" s="645"/>
      <c r="AJ31" s="645"/>
      <c r="AK31" s="645"/>
      <c r="AL31" s="646" t="s">
        <v>231</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99.4</v>
      </c>
      <c r="BH31" s="677"/>
      <c r="BI31" s="677"/>
      <c r="BJ31" s="677"/>
      <c r="BK31" s="677"/>
      <c r="BL31" s="677"/>
      <c r="BM31" s="647">
        <v>98.7</v>
      </c>
      <c r="BN31" s="699"/>
      <c r="BO31" s="699"/>
      <c r="BP31" s="699"/>
      <c r="BQ31" s="700"/>
      <c r="BR31" s="698">
        <v>99.7</v>
      </c>
      <c r="BS31" s="677"/>
      <c r="BT31" s="677"/>
      <c r="BU31" s="677"/>
      <c r="BV31" s="677"/>
      <c r="BW31" s="677"/>
      <c r="BX31" s="647">
        <v>99.1</v>
      </c>
      <c r="BY31" s="699"/>
      <c r="BZ31" s="699"/>
      <c r="CA31" s="699"/>
      <c r="CB31" s="700"/>
      <c r="CD31" s="706"/>
      <c r="CE31" s="707"/>
      <c r="CF31" s="656" t="s">
        <v>314</v>
      </c>
      <c r="CG31" s="657"/>
      <c r="CH31" s="657"/>
      <c r="CI31" s="657"/>
      <c r="CJ31" s="657"/>
      <c r="CK31" s="657"/>
      <c r="CL31" s="657"/>
      <c r="CM31" s="657"/>
      <c r="CN31" s="657"/>
      <c r="CO31" s="657"/>
      <c r="CP31" s="657"/>
      <c r="CQ31" s="658"/>
      <c r="CR31" s="641">
        <v>33846</v>
      </c>
      <c r="CS31" s="677"/>
      <c r="CT31" s="677"/>
      <c r="CU31" s="677"/>
      <c r="CV31" s="677"/>
      <c r="CW31" s="677"/>
      <c r="CX31" s="677"/>
      <c r="CY31" s="678"/>
      <c r="CZ31" s="646">
        <v>0.4</v>
      </c>
      <c r="DA31" s="674"/>
      <c r="DB31" s="674"/>
      <c r="DC31" s="679"/>
      <c r="DD31" s="650">
        <v>25673</v>
      </c>
      <c r="DE31" s="677"/>
      <c r="DF31" s="677"/>
      <c r="DG31" s="677"/>
      <c r="DH31" s="677"/>
      <c r="DI31" s="677"/>
      <c r="DJ31" s="677"/>
      <c r="DK31" s="678"/>
      <c r="DL31" s="650">
        <v>25673</v>
      </c>
      <c r="DM31" s="677"/>
      <c r="DN31" s="677"/>
      <c r="DO31" s="677"/>
      <c r="DP31" s="677"/>
      <c r="DQ31" s="677"/>
      <c r="DR31" s="677"/>
      <c r="DS31" s="677"/>
      <c r="DT31" s="677"/>
      <c r="DU31" s="677"/>
      <c r="DV31" s="678"/>
      <c r="DW31" s="646">
        <v>0.4</v>
      </c>
      <c r="DX31" s="674"/>
      <c r="DY31" s="674"/>
      <c r="DZ31" s="674"/>
      <c r="EA31" s="674"/>
      <c r="EB31" s="674"/>
      <c r="EC31" s="675"/>
    </row>
    <row r="32" spans="2:133" ht="11.25" customHeight="1" x14ac:dyDescent="0.2">
      <c r="B32" s="638" t="s">
        <v>315</v>
      </c>
      <c r="C32" s="639"/>
      <c r="D32" s="639"/>
      <c r="E32" s="639"/>
      <c r="F32" s="639"/>
      <c r="G32" s="639"/>
      <c r="H32" s="639"/>
      <c r="I32" s="639"/>
      <c r="J32" s="639"/>
      <c r="K32" s="639"/>
      <c r="L32" s="639"/>
      <c r="M32" s="639"/>
      <c r="N32" s="639"/>
      <c r="O32" s="639"/>
      <c r="P32" s="639"/>
      <c r="Q32" s="640"/>
      <c r="R32" s="641">
        <v>414861</v>
      </c>
      <c r="S32" s="642"/>
      <c r="T32" s="642"/>
      <c r="U32" s="642"/>
      <c r="V32" s="642"/>
      <c r="W32" s="642"/>
      <c r="X32" s="642"/>
      <c r="Y32" s="643"/>
      <c r="Z32" s="644">
        <v>4.3</v>
      </c>
      <c r="AA32" s="644"/>
      <c r="AB32" s="644"/>
      <c r="AC32" s="644"/>
      <c r="AD32" s="645" t="s">
        <v>231</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99.8</v>
      </c>
      <c r="BH32" s="711"/>
      <c r="BI32" s="711"/>
      <c r="BJ32" s="711"/>
      <c r="BK32" s="711"/>
      <c r="BL32" s="711"/>
      <c r="BM32" s="712">
        <v>98.9</v>
      </c>
      <c r="BN32" s="711"/>
      <c r="BO32" s="711"/>
      <c r="BP32" s="711"/>
      <c r="BQ32" s="713"/>
      <c r="BR32" s="710">
        <v>99.6</v>
      </c>
      <c r="BS32" s="711"/>
      <c r="BT32" s="711"/>
      <c r="BU32" s="711"/>
      <c r="BV32" s="711"/>
      <c r="BW32" s="711"/>
      <c r="BX32" s="712">
        <v>99.1</v>
      </c>
      <c r="BY32" s="711"/>
      <c r="BZ32" s="711"/>
      <c r="CA32" s="711"/>
      <c r="CB32" s="713"/>
      <c r="CD32" s="708"/>
      <c r="CE32" s="709"/>
      <c r="CF32" s="656" t="s">
        <v>317</v>
      </c>
      <c r="CG32" s="657"/>
      <c r="CH32" s="657"/>
      <c r="CI32" s="657"/>
      <c r="CJ32" s="657"/>
      <c r="CK32" s="657"/>
      <c r="CL32" s="657"/>
      <c r="CM32" s="657"/>
      <c r="CN32" s="657"/>
      <c r="CO32" s="657"/>
      <c r="CP32" s="657"/>
      <c r="CQ32" s="658"/>
      <c r="CR32" s="641">
        <v>471</v>
      </c>
      <c r="CS32" s="642"/>
      <c r="CT32" s="642"/>
      <c r="CU32" s="642"/>
      <c r="CV32" s="642"/>
      <c r="CW32" s="642"/>
      <c r="CX32" s="642"/>
      <c r="CY32" s="643"/>
      <c r="CZ32" s="646">
        <v>0</v>
      </c>
      <c r="DA32" s="674"/>
      <c r="DB32" s="674"/>
      <c r="DC32" s="679"/>
      <c r="DD32" s="650">
        <v>471</v>
      </c>
      <c r="DE32" s="642"/>
      <c r="DF32" s="642"/>
      <c r="DG32" s="642"/>
      <c r="DH32" s="642"/>
      <c r="DI32" s="642"/>
      <c r="DJ32" s="642"/>
      <c r="DK32" s="643"/>
      <c r="DL32" s="650">
        <v>471</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2">
      <c r="B33" s="638" t="s">
        <v>318</v>
      </c>
      <c r="C33" s="639"/>
      <c r="D33" s="639"/>
      <c r="E33" s="639"/>
      <c r="F33" s="639"/>
      <c r="G33" s="639"/>
      <c r="H33" s="639"/>
      <c r="I33" s="639"/>
      <c r="J33" s="639"/>
      <c r="K33" s="639"/>
      <c r="L33" s="639"/>
      <c r="M33" s="639"/>
      <c r="N33" s="639"/>
      <c r="O33" s="639"/>
      <c r="P33" s="639"/>
      <c r="Q33" s="640"/>
      <c r="R33" s="641">
        <v>167830</v>
      </c>
      <c r="S33" s="642"/>
      <c r="T33" s="642"/>
      <c r="U33" s="642"/>
      <c r="V33" s="642"/>
      <c r="W33" s="642"/>
      <c r="X33" s="642"/>
      <c r="Y33" s="643"/>
      <c r="Z33" s="644">
        <v>1.7</v>
      </c>
      <c r="AA33" s="644"/>
      <c r="AB33" s="644"/>
      <c r="AC33" s="644"/>
      <c r="AD33" s="645" t="s">
        <v>126</v>
      </c>
      <c r="AE33" s="645"/>
      <c r="AF33" s="645"/>
      <c r="AG33" s="645"/>
      <c r="AH33" s="645"/>
      <c r="AI33" s="645"/>
      <c r="AJ33" s="645"/>
      <c r="AK33" s="645"/>
      <c r="AL33" s="646" t="s">
        <v>231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4111278</v>
      </c>
      <c r="CS33" s="677"/>
      <c r="CT33" s="677"/>
      <c r="CU33" s="677"/>
      <c r="CV33" s="677"/>
      <c r="CW33" s="677"/>
      <c r="CX33" s="677"/>
      <c r="CY33" s="678"/>
      <c r="CZ33" s="646">
        <v>43.5</v>
      </c>
      <c r="DA33" s="674"/>
      <c r="DB33" s="674"/>
      <c r="DC33" s="679"/>
      <c r="DD33" s="650">
        <v>3576252</v>
      </c>
      <c r="DE33" s="677"/>
      <c r="DF33" s="677"/>
      <c r="DG33" s="677"/>
      <c r="DH33" s="677"/>
      <c r="DI33" s="677"/>
      <c r="DJ33" s="677"/>
      <c r="DK33" s="678"/>
      <c r="DL33" s="650">
        <v>2562737</v>
      </c>
      <c r="DM33" s="677"/>
      <c r="DN33" s="677"/>
      <c r="DO33" s="677"/>
      <c r="DP33" s="677"/>
      <c r="DQ33" s="677"/>
      <c r="DR33" s="677"/>
      <c r="DS33" s="677"/>
      <c r="DT33" s="677"/>
      <c r="DU33" s="677"/>
      <c r="DV33" s="678"/>
      <c r="DW33" s="646">
        <v>44.9</v>
      </c>
      <c r="DX33" s="674"/>
      <c r="DY33" s="674"/>
      <c r="DZ33" s="674"/>
      <c r="EA33" s="674"/>
      <c r="EB33" s="674"/>
      <c r="EC33" s="675"/>
    </row>
    <row r="34" spans="2:133" ht="11.25" customHeight="1" x14ac:dyDescent="0.2">
      <c r="B34" s="638" t="s">
        <v>320</v>
      </c>
      <c r="C34" s="639"/>
      <c r="D34" s="639"/>
      <c r="E34" s="639"/>
      <c r="F34" s="639"/>
      <c r="G34" s="639"/>
      <c r="H34" s="639"/>
      <c r="I34" s="639"/>
      <c r="J34" s="639"/>
      <c r="K34" s="639"/>
      <c r="L34" s="639"/>
      <c r="M34" s="639"/>
      <c r="N34" s="639"/>
      <c r="O34" s="639"/>
      <c r="P34" s="639"/>
      <c r="Q34" s="640"/>
      <c r="R34" s="641">
        <v>190362</v>
      </c>
      <c r="S34" s="642"/>
      <c r="T34" s="642"/>
      <c r="U34" s="642"/>
      <c r="V34" s="642"/>
      <c r="W34" s="642"/>
      <c r="X34" s="642"/>
      <c r="Y34" s="643"/>
      <c r="Z34" s="644">
        <v>2</v>
      </c>
      <c r="AA34" s="644"/>
      <c r="AB34" s="644"/>
      <c r="AC34" s="644"/>
      <c r="AD34" s="645">
        <v>1404</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1502715</v>
      </c>
      <c r="CS34" s="642"/>
      <c r="CT34" s="642"/>
      <c r="CU34" s="642"/>
      <c r="CV34" s="642"/>
      <c r="CW34" s="642"/>
      <c r="CX34" s="642"/>
      <c r="CY34" s="643"/>
      <c r="CZ34" s="646">
        <v>15.9</v>
      </c>
      <c r="DA34" s="674"/>
      <c r="DB34" s="674"/>
      <c r="DC34" s="679"/>
      <c r="DD34" s="650">
        <v>1237542</v>
      </c>
      <c r="DE34" s="642"/>
      <c r="DF34" s="642"/>
      <c r="DG34" s="642"/>
      <c r="DH34" s="642"/>
      <c r="DI34" s="642"/>
      <c r="DJ34" s="642"/>
      <c r="DK34" s="643"/>
      <c r="DL34" s="650">
        <v>1077955</v>
      </c>
      <c r="DM34" s="642"/>
      <c r="DN34" s="642"/>
      <c r="DO34" s="642"/>
      <c r="DP34" s="642"/>
      <c r="DQ34" s="642"/>
      <c r="DR34" s="642"/>
      <c r="DS34" s="642"/>
      <c r="DT34" s="642"/>
      <c r="DU34" s="642"/>
      <c r="DV34" s="643"/>
      <c r="DW34" s="646">
        <v>18.899999999999999</v>
      </c>
      <c r="DX34" s="674"/>
      <c r="DY34" s="674"/>
      <c r="DZ34" s="674"/>
      <c r="EA34" s="674"/>
      <c r="EB34" s="674"/>
      <c r="EC34" s="675"/>
    </row>
    <row r="35" spans="2:133" ht="11.25" customHeight="1" x14ac:dyDescent="0.2">
      <c r="B35" s="638" t="s">
        <v>324</v>
      </c>
      <c r="C35" s="639"/>
      <c r="D35" s="639"/>
      <c r="E35" s="639"/>
      <c r="F35" s="639"/>
      <c r="G35" s="639"/>
      <c r="H35" s="639"/>
      <c r="I35" s="639"/>
      <c r="J35" s="639"/>
      <c r="K35" s="639"/>
      <c r="L35" s="639"/>
      <c r="M35" s="639"/>
      <c r="N35" s="639"/>
      <c r="O35" s="639"/>
      <c r="P35" s="639"/>
      <c r="Q35" s="640"/>
      <c r="R35" s="641">
        <v>996162</v>
      </c>
      <c r="S35" s="642"/>
      <c r="T35" s="642"/>
      <c r="U35" s="642"/>
      <c r="V35" s="642"/>
      <c r="W35" s="642"/>
      <c r="X35" s="642"/>
      <c r="Y35" s="643"/>
      <c r="Z35" s="644">
        <v>10.3</v>
      </c>
      <c r="AA35" s="644"/>
      <c r="AB35" s="644"/>
      <c r="AC35" s="644"/>
      <c r="AD35" s="645" t="s">
        <v>134</v>
      </c>
      <c r="AE35" s="645"/>
      <c r="AF35" s="645"/>
      <c r="AG35" s="645"/>
      <c r="AH35" s="645"/>
      <c r="AI35" s="645"/>
      <c r="AJ35" s="645"/>
      <c r="AK35" s="645"/>
      <c r="AL35" s="646" t="s">
        <v>292</v>
      </c>
      <c r="AM35" s="647"/>
      <c r="AN35" s="647"/>
      <c r="AO35" s="648"/>
      <c r="AP35" s="234"/>
      <c r="AQ35" s="714" t="s">
        <v>325</v>
      </c>
      <c r="AR35" s="715"/>
      <c r="AS35" s="715"/>
      <c r="AT35" s="715"/>
      <c r="AU35" s="715"/>
      <c r="AV35" s="715"/>
      <c r="AW35" s="715"/>
      <c r="AX35" s="715"/>
      <c r="AY35" s="716"/>
      <c r="AZ35" s="630">
        <v>1379022</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4783</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205546</v>
      </c>
      <c r="CS35" s="677"/>
      <c r="CT35" s="677"/>
      <c r="CU35" s="677"/>
      <c r="CV35" s="677"/>
      <c r="CW35" s="677"/>
      <c r="CX35" s="677"/>
      <c r="CY35" s="678"/>
      <c r="CZ35" s="646">
        <v>2.2000000000000002</v>
      </c>
      <c r="DA35" s="674"/>
      <c r="DB35" s="674"/>
      <c r="DC35" s="679"/>
      <c r="DD35" s="650">
        <v>165039</v>
      </c>
      <c r="DE35" s="677"/>
      <c r="DF35" s="677"/>
      <c r="DG35" s="677"/>
      <c r="DH35" s="677"/>
      <c r="DI35" s="677"/>
      <c r="DJ35" s="677"/>
      <c r="DK35" s="678"/>
      <c r="DL35" s="650">
        <v>148258</v>
      </c>
      <c r="DM35" s="677"/>
      <c r="DN35" s="677"/>
      <c r="DO35" s="677"/>
      <c r="DP35" s="677"/>
      <c r="DQ35" s="677"/>
      <c r="DR35" s="677"/>
      <c r="DS35" s="677"/>
      <c r="DT35" s="677"/>
      <c r="DU35" s="677"/>
      <c r="DV35" s="678"/>
      <c r="DW35" s="646">
        <v>2.6</v>
      </c>
      <c r="DX35" s="674"/>
      <c r="DY35" s="674"/>
      <c r="DZ35" s="674"/>
      <c r="EA35" s="674"/>
      <c r="EB35" s="674"/>
      <c r="EC35" s="675"/>
    </row>
    <row r="36" spans="2:133" ht="11.25" customHeight="1" x14ac:dyDescent="0.2">
      <c r="B36" s="638" t="s">
        <v>328</v>
      </c>
      <c r="C36" s="639"/>
      <c r="D36" s="639"/>
      <c r="E36" s="639"/>
      <c r="F36" s="639"/>
      <c r="G36" s="639"/>
      <c r="H36" s="639"/>
      <c r="I36" s="639"/>
      <c r="J36" s="639"/>
      <c r="K36" s="639"/>
      <c r="L36" s="639"/>
      <c r="M36" s="639"/>
      <c r="N36" s="639"/>
      <c r="O36" s="639"/>
      <c r="P36" s="639"/>
      <c r="Q36" s="640"/>
      <c r="R36" s="641" t="s">
        <v>231</v>
      </c>
      <c r="S36" s="642"/>
      <c r="T36" s="642"/>
      <c r="U36" s="642"/>
      <c r="V36" s="642"/>
      <c r="W36" s="642"/>
      <c r="X36" s="642"/>
      <c r="Y36" s="643"/>
      <c r="Z36" s="644" t="s">
        <v>126</v>
      </c>
      <c r="AA36" s="644"/>
      <c r="AB36" s="644"/>
      <c r="AC36" s="644"/>
      <c r="AD36" s="645" t="s">
        <v>126</v>
      </c>
      <c r="AE36" s="645"/>
      <c r="AF36" s="645"/>
      <c r="AG36" s="645"/>
      <c r="AH36" s="645"/>
      <c r="AI36" s="645"/>
      <c r="AJ36" s="645"/>
      <c r="AK36" s="645"/>
      <c r="AL36" s="646" t="s">
        <v>126</v>
      </c>
      <c r="AM36" s="647"/>
      <c r="AN36" s="647"/>
      <c r="AO36" s="648"/>
      <c r="AQ36" s="718" t="s">
        <v>329</v>
      </c>
      <c r="AR36" s="719"/>
      <c r="AS36" s="719"/>
      <c r="AT36" s="719"/>
      <c r="AU36" s="719"/>
      <c r="AV36" s="719"/>
      <c r="AW36" s="719"/>
      <c r="AX36" s="719"/>
      <c r="AY36" s="720"/>
      <c r="AZ36" s="641">
        <v>540204</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3276</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1432631</v>
      </c>
      <c r="CS36" s="642"/>
      <c r="CT36" s="642"/>
      <c r="CU36" s="642"/>
      <c r="CV36" s="642"/>
      <c r="CW36" s="642"/>
      <c r="CX36" s="642"/>
      <c r="CY36" s="643"/>
      <c r="CZ36" s="646">
        <v>15.2</v>
      </c>
      <c r="DA36" s="674"/>
      <c r="DB36" s="674"/>
      <c r="DC36" s="679"/>
      <c r="DD36" s="650">
        <v>1356124</v>
      </c>
      <c r="DE36" s="642"/>
      <c r="DF36" s="642"/>
      <c r="DG36" s="642"/>
      <c r="DH36" s="642"/>
      <c r="DI36" s="642"/>
      <c r="DJ36" s="642"/>
      <c r="DK36" s="643"/>
      <c r="DL36" s="650">
        <v>807468</v>
      </c>
      <c r="DM36" s="642"/>
      <c r="DN36" s="642"/>
      <c r="DO36" s="642"/>
      <c r="DP36" s="642"/>
      <c r="DQ36" s="642"/>
      <c r="DR36" s="642"/>
      <c r="DS36" s="642"/>
      <c r="DT36" s="642"/>
      <c r="DU36" s="642"/>
      <c r="DV36" s="643"/>
      <c r="DW36" s="646">
        <v>14.1</v>
      </c>
      <c r="DX36" s="674"/>
      <c r="DY36" s="674"/>
      <c r="DZ36" s="674"/>
      <c r="EA36" s="674"/>
      <c r="EB36" s="674"/>
      <c r="EC36" s="675"/>
    </row>
    <row r="37" spans="2:133" ht="11.25" customHeight="1" x14ac:dyDescent="0.2">
      <c r="B37" s="638" t="s">
        <v>332</v>
      </c>
      <c r="C37" s="639"/>
      <c r="D37" s="639"/>
      <c r="E37" s="639"/>
      <c r="F37" s="639"/>
      <c r="G37" s="639"/>
      <c r="H37" s="639"/>
      <c r="I37" s="639"/>
      <c r="J37" s="639"/>
      <c r="K37" s="639"/>
      <c r="L37" s="639"/>
      <c r="M37" s="639"/>
      <c r="N37" s="639"/>
      <c r="O37" s="639"/>
      <c r="P37" s="639"/>
      <c r="Q37" s="640"/>
      <c r="R37" s="641">
        <v>258362</v>
      </c>
      <c r="S37" s="642"/>
      <c r="T37" s="642"/>
      <c r="U37" s="642"/>
      <c r="V37" s="642"/>
      <c r="W37" s="642"/>
      <c r="X37" s="642"/>
      <c r="Y37" s="643"/>
      <c r="Z37" s="644">
        <v>2.7</v>
      </c>
      <c r="AA37" s="644"/>
      <c r="AB37" s="644"/>
      <c r="AC37" s="644"/>
      <c r="AD37" s="645" t="s">
        <v>231</v>
      </c>
      <c r="AE37" s="645"/>
      <c r="AF37" s="645"/>
      <c r="AG37" s="645"/>
      <c r="AH37" s="645"/>
      <c r="AI37" s="645"/>
      <c r="AJ37" s="645"/>
      <c r="AK37" s="645"/>
      <c r="AL37" s="646" t="s">
        <v>126</v>
      </c>
      <c r="AM37" s="647"/>
      <c r="AN37" s="647"/>
      <c r="AO37" s="648"/>
      <c r="AQ37" s="718" t="s">
        <v>333</v>
      </c>
      <c r="AR37" s="719"/>
      <c r="AS37" s="719"/>
      <c r="AT37" s="719"/>
      <c r="AU37" s="719"/>
      <c r="AV37" s="719"/>
      <c r="AW37" s="719"/>
      <c r="AX37" s="719"/>
      <c r="AY37" s="720"/>
      <c r="AZ37" s="641">
        <v>282772</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1985</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473182</v>
      </c>
      <c r="CS37" s="677"/>
      <c r="CT37" s="677"/>
      <c r="CU37" s="677"/>
      <c r="CV37" s="677"/>
      <c r="CW37" s="677"/>
      <c r="CX37" s="677"/>
      <c r="CY37" s="678"/>
      <c r="CZ37" s="646">
        <v>5</v>
      </c>
      <c r="DA37" s="674"/>
      <c r="DB37" s="674"/>
      <c r="DC37" s="679"/>
      <c r="DD37" s="650">
        <v>473182</v>
      </c>
      <c r="DE37" s="677"/>
      <c r="DF37" s="677"/>
      <c r="DG37" s="677"/>
      <c r="DH37" s="677"/>
      <c r="DI37" s="677"/>
      <c r="DJ37" s="677"/>
      <c r="DK37" s="678"/>
      <c r="DL37" s="650">
        <v>470782</v>
      </c>
      <c r="DM37" s="677"/>
      <c r="DN37" s="677"/>
      <c r="DO37" s="677"/>
      <c r="DP37" s="677"/>
      <c r="DQ37" s="677"/>
      <c r="DR37" s="677"/>
      <c r="DS37" s="677"/>
      <c r="DT37" s="677"/>
      <c r="DU37" s="677"/>
      <c r="DV37" s="678"/>
      <c r="DW37" s="646">
        <v>8.1999999999999993</v>
      </c>
      <c r="DX37" s="674"/>
      <c r="DY37" s="674"/>
      <c r="DZ37" s="674"/>
      <c r="EA37" s="674"/>
      <c r="EB37" s="674"/>
      <c r="EC37" s="675"/>
    </row>
    <row r="38" spans="2:133" ht="11.25" customHeight="1" x14ac:dyDescent="0.2">
      <c r="B38" s="686" t="s">
        <v>336</v>
      </c>
      <c r="C38" s="687"/>
      <c r="D38" s="687"/>
      <c r="E38" s="687"/>
      <c r="F38" s="687"/>
      <c r="G38" s="687"/>
      <c r="H38" s="687"/>
      <c r="I38" s="687"/>
      <c r="J38" s="687"/>
      <c r="K38" s="687"/>
      <c r="L38" s="687"/>
      <c r="M38" s="687"/>
      <c r="N38" s="687"/>
      <c r="O38" s="687"/>
      <c r="P38" s="687"/>
      <c r="Q38" s="688"/>
      <c r="R38" s="721">
        <v>9668605</v>
      </c>
      <c r="S38" s="722"/>
      <c r="T38" s="722"/>
      <c r="U38" s="722"/>
      <c r="V38" s="722"/>
      <c r="W38" s="722"/>
      <c r="X38" s="722"/>
      <c r="Y38" s="723"/>
      <c r="Z38" s="724">
        <v>100</v>
      </c>
      <c r="AA38" s="724"/>
      <c r="AB38" s="724"/>
      <c r="AC38" s="724"/>
      <c r="AD38" s="725">
        <v>5455034</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57931</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4009</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780887</v>
      </c>
      <c r="CS38" s="642"/>
      <c r="CT38" s="642"/>
      <c r="CU38" s="642"/>
      <c r="CV38" s="642"/>
      <c r="CW38" s="642"/>
      <c r="CX38" s="642"/>
      <c r="CY38" s="643"/>
      <c r="CZ38" s="646">
        <v>8.3000000000000007</v>
      </c>
      <c r="DA38" s="674"/>
      <c r="DB38" s="674"/>
      <c r="DC38" s="679"/>
      <c r="DD38" s="650">
        <v>685438</v>
      </c>
      <c r="DE38" s="642"/>
      <c r="DF38" s="642"/>
      <c r="DG38" s="642"/>
      <c r="DH38" s="642"/>
      <c r="DI38" s="642"/>
      <c r="DJ38" s="642"/>
      <c r="DK38" s="643"/>
      <c r="DL38" s="650">
        <v>529056</v>
      </c>
      <c r="DM38" s="642"/>
      <c r="DN38" s="642"/>
      <c r="DO38" s="642"/>
      <c r="DP38" s="642"/>
      <c r="DQ38" s="642"/>
      <c r="DR38" s="642"/>
      <c r="DS38" s="642"/>
      <c r="DT38" s="642"/>
      <c r="DU38" s="642"/>
      <c r="DV38" s="643"/>
      <c r="DW38" s="646">
        <v>9.3000000000000007</v>
      </c>
      <c r="DX38" s="674"/>
      <c r="DY38" s="674"/>
      <c r="DZ38" s="674"/>
      <c r="EA38" s="674"/>
      <c r="EB38" s="674"/>
      <c r="EC38" s="675"/>
    </row>
    <row r="39" spans="2:133" ht="11.25" customHeight="1" x14ac:dyDescent="0.2">
      <c r="AQ39" s="718" t="s">
        <v>340</v>
      </c>
      <c r="AR39" s="719"/>
      <c r="AS39" s="719"/>
      <c r="AT39" s="719"/>
      <c r="AU39" s="719"/>
      <c r="AV39" s="719"/>
      <c r="AW39" s="719"/>
      <c r="AX39" s="719"/>
      <c r="AY39" s="720"/>
      <c r="AZ39" s="641" t="s">
        <v>126</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128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156818</v>
      </c>
      <c r="CS39" s="677"/>
      <c r="CT39" s="677"/>
      <c r="CU39" s="677"/>
      <c r="CV39" s="677"/>
      <c r="CW39" s="677"/>
      <c r="CX39" s="677"/>
      <c r="CY39" s="678"/>
      <c r="CZ39" s="646">
        <v>1.7</v>
      </c>
      <c r="DA39" s="674"/>
      <c r="DB39" s="674"/>
      <c r="DC39" s="679"/>
      <c r="DD39" s="650">
        <v>132109</v>
      </c>
      <c r="DE39" s="677"/>
      <c r="DF39" s="677"/>
      <c r="DG39" s="677"/>
      <c r="DH39" s="677"/>
      <c r="DI39" s="677"/>
      <c r="DJ39" s="677"/>
      <c r="DK39" s="678"/>
      <c r="DL39" s="650" t="s">
        <v>134</v>
      </c>
      <c r="DM39" s="677"/>
      <c r="DN39" s="677"/>
      <c r="DO39" s="677"/>
      <c r="DP39" s="677"/>
      <c r="DQ39" s="677"/>
      <c r="DR39" s="677"/>
      <c r="DS39" s="677"/>
      <c r="DT39" s="677"/>
      <c r="DU39" s="677"/>
      <c r="DV39" s="678"/>
      <c r="DW39" s="646" t="s">
        <v>292</v>
      </c>
      <c r="DX39" s="674"/>
      <c r="DY39" s="674"/>
      <c r="DZ39" s="674"/>
      <c r="EA39" s="674"/>
      <c r="EB39" s="674"/>
      <c r="EC39" s="675"/>
    </row>
    <row r="40" spans="2:133" ht="11.25" customHeight="1" x14ac:dyDescent="0.2">
      <c r="AQ40" s="718" t="s">
        <v>344</v>
      </c>
      <c r="AR40" s="719"/>
      <c r="AS40" s="719"/>
      <c r="AT40" s="719"/>
      <c r="AU40" s="719"/>
      <c r="AV40" s="719"/>
      <c r="AW40" s="719"/>
      <c r="AX40" s="719"/>
      <c r="AY40" s="720"/>
      <c r="AZ40" s="641">
        <v>126511</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242</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32681</v>
      </c>
      <c r="CS40" s="642"/>
      <c r="CT40" s="642"/>
      <c r="CU40" s="642"/>
      <c r="CV40" s="642"/>
      <c r="CW40" s="642"/>
      <c r="CX40" s="642"/>
      <c r="CY40" s="643"/>
      <c r="CZ40" s="646">
        <v>0.3</v>
      </c>
      <c r="DA40" s="674"/>
      <c r="DB40" s="674"/>
      <c r="DC40" s="679"/>
      <c r="DD40" s="650" t="s">
        <v>134</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4"/>
      <c r="DY40" s="674"/>
      <c r="DZ40" s="674"/>
      <c r="EA40" s="674"/>
      <c r="EB40" s="674"/>
      <c r="EC40" s="675"/>
    </row>
    <row r="41" spans="2:133" ht="11.25" customHeight="1" x14ac:dyDescent="0.2">
      <c r="AQ41" s="728" t="s">
        <v>347</v>
      </c>
      <c r="AR41" s="729"/>
      <c r="AS41" s="729"/>
      <c r="AT41" s="729"/>
      <c r="AU41" s="729"/>
      <c r="AV41" s="729"/>
      <c r="AW41" s="729"/>
      <c r="AX41" s="729"/>
      <c r="AY41" s="730"/>
      <c r="AZ41" s="721">
        <v>371604</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249</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231</v>
      </c>
      <c r="CS41" s="677"/>
      <c r="CT41" s="677"/>
      <c r="CU41" s="677"/>
      <c r="CV41" s="677"/>
      <c r="CW41" s="677"/>
      <c r="CX41" s="677"/>
      <c r="CY41" s="678"/>
      <c r="CZ41" s="646" t="s">
        <v>242</v>
      </c>
      <c r="DA41" s="674"/>
      <c r="DB41" s="674"/>
      <c r="DC41" s="679"/>
      <c r="DD41" s="650" t="s">
        <v>126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2341111</v>
      </c>
      <c r="CS42" s="642"/>
      <c r="CT42" s="642"/>
      <c r="CU42" s="642"/>
      <c r="CV42" s="642"/>
      <c r="CW42" s="642"/>
      <c r="CX42" s="642"/>
      <c r="CY42" s="643"/>
      <c r="CZ42" s="646">
        <v>24.8</v>
      </c>
      <c r="DA42" s="647"/>
      <c r="DB42" s="647"/>
      <c r="DC42" s="742"/>
      <c r="DD42" s="650">
        <v>398496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485</v>
      </c>
      <c r="CS43" s="677"/>
      <c r="CT43" s="677"/>
      <c r="CU43" s="677"/>
      <c r="CV43" s="677"/>
      <c r="CW43" s="677"/>
      <c r="CX43" s="677"/>
      <c r="CY43" s="678"/>
      <c r="CZ43" s="646">
        <v>0</v>
      </c>
      <c r="DA43" s="674"/>
      <c r="DB43" s="674"/>
      <c r="DC43" s="679"/>
      <c r="DD43" s="650">
        <v>485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354</v>
      </c>
      <c r="CD44" s="753" t="s">
        <v>305</v>
      </c>
      <c r="CE44" s="754"/>
      <c r="CF44" s="638" t="s">
        <v>355</v>
      </c>
      <c r="CG44" s="639"/>
      <c r="CH44" s="639"/>
      <c r="CI44" s="639"/>
      <c r="CJ44" s="639"/>
      <c r="CK44" s="639"/>
      <c r="CL44" s="639"/>
      <c r="CM44" s="639"/>
      <c r="CN44" s="639"/>
      <c r="CO44" s="639"/>
      <c r="CP44" s="639"/>
      <c r="CQ44" s="640"/>
      <c r="CR44" s="641">
        <v>2338497</v>
      </c>
      <c r="CS44" s="642"/>
      <c r="CT44" s="642"/>
      <c r="CU44" s="642"/>
      <c r="CV44" s="642"/>
      <c r="CW44" s="642"/>
      <c r="CX44" s="642"/>
      <c r="CY44" s="643"/>
      <c r="CZ44" s="646">
        <v>24.8</v>
      </c>
      <c r="DA44" s="647"/>
      <c r="DB44" s="647"/>
      <c r="DC44" s="742"/>
      <c r="DD44" s="650">
        <v>396052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356</v>
      </c>
      <c r="CG45" s="639"/>
      <c r="CH45" s="639"/>
      <c r="CI45" s="639"/>
      <c r="CJ45" s="639"/>
      <c r="CK45" s="639"/>
      <c r="CL45" s="639"/>
      <c r="CM45" s="639"/>
      <c r="CN45" s="639"/>
      <c r="CO45" s="639"/>
      <c r="CP45" s="639"/>
      <c r="CQ45" s="640"/>
      <c r="CR45" s="641">
        <v>1358768</v>
      </c>
      <c r="CS45" s="677"/>
      <c r="CT45" s="677"/>
      <c r="CU45" s="677"/>
      <c r="CV45" s="677"/>
      <c r="CW45" s="677"/>
      <c r="CX45" s="677"/>
      <c r="CY45" s="678"/>
      <c r="CZ45" s="646">
        <v>14.4</v>
      </c>
      <c r="DA45" s="674"/>
      <c r="DB45" s="674"/>
      <c r="DC45" s="679"/>
      <c r="DD45" s="650">
        <v>134129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357</v>
      </c>
      <c r="CG46" s="639"/>
      <c r="CH46" s="639"/>
      <c r="CI46" s="639"/>
      <c r="CJ46" s="639"/>
      <c r="CK46" s="639"/>
      <c r="CL46" s="639"/>
      <c r="CM46" s="639"/>
      <c r="CN46" s="639"/>
      <c r="CO46" s="639"/>
      <c r="CP46" s="639"/>
      <c r="CQ46" s="640"/>
      <c r="CR46" s="641">
        <v>811157</v>
      </c>
      <c r="CS46" s="642"/>
      <c r="CT46" s="642"/>
      <c r="CU46" s="642"/>
      <c r="CV46" s="642"/>
      <c r="CW46" s="642"/>
      <c r="CX46" s="642"/>
      <c r="CY46" s="643"/>
      <c r="CZ46" s="646">
        <v>8.6</v>
      </c>
      <c r="DA46" s="647"/>
      <c r="DB46" s="647"/>
      <c r="DC46" s="742"/>
      <c r="DD46" s="650">
        <v>250669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358</v>
      </c>
      <c r="CG47" s="639"/>
      <c r="CH47" s="639"/>
      <c r="CI47" s="639"/>
      <c r="CJ47" s="639"/>
      <c r="CK47" s="639"/>
      <c r="CL47" s="639"/>
      <c r="CM47" s="639"/>
      <c r="CN47" s="639"/>
      <c r="CO47" s="639"/>
      <c r="CP47" s="639"/>
      <c r="CQ47" s="640"/>
      <c r="CR47" s="641">
        <v>2614</v>
      </c>
      <c r="CS47" s="677"/>
      <c r="CT47" s="677"/>
      <c r="CU47" s="677"/>
      <c r="CV47" s="677"/>
      <c r="CW47" s="677"/>
      <c r="CX47" s="677"/>
      <c r="CY47" s="678"/>
      <c r="CZ47" s="646">
        <v>0</v>
      </c>
      <c r="DA47" s="674"/>
      <c r="DB47" s="674"/>
      <c r="DC47" s="679"/>
      <c r="DD47" s="650">
        <v>2444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359</v>
      </c>
      <c r="CG48" s="639"/>
      <c r="CH48" s="639"/>
      <c r="CI48" s="639"/>
      <c r="CJ48" s="639"/>
      <c r="CK48" s="639"/>
      <c r="CL48" s="639"/>
      <c r="CM48" s="639"/>
      <c r="CN48" s="639"/>
      <c r="CO48" s="639"/>
      <c r="CP48" s="639"/>
      <c r="CQ48" s="640"/>
      <c r="CR48" s="641" t="s">
        <v>126</v>
      </c>
      <c r="CS48" s="642"/>
      <c r="CT48" s="642"/>
      <c r="CU48" s="642"/>
      <c r="CV48" s="642"/>
      <c r="CW48" s="642"/>
      <c r="CX48" s="642"/>
      <c r="CY48" s="643"/>
      <c r="CZ48" s="646" t="s">
        <v>231</v>
      </c>
      <c r="DA48" s="647"/>
      <c r="DB48" s="647"/>
      <c r="DC48" s="742"/>
      <c r="DD48" s="650" t="s">
        <v>126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360</v>
      </c>
      <c r="CE49" s="687"/>
      <c r="CF49" s="687"/>
      <c r="CG49" s="687"/>
      <c r="CH49" s="687"/>
      <c r="CI49" s="687"/>
      <c r="CJ49" s="687"/>
      <c r="CK49" s="687"/>
      <c r="CL49" s="687"/>
      <c r="CM49" s="687"/>
      <c r="CN49" s="687"/>
      <c r="CO49" s="687"/>
      <c r="CP49" s="687"/>
      <c r="CQ49" s="688"/>
      <c r="CR49" s="721">
        <v>9443384</v>
      </c>
      <c r="CS49" s="711"/>
      <c r="CT49" s="711"/>
      <c r="CU49" s="711"/>
      <c r="CV49" s="711"/>
      <c r="CW49" s="711"/>
      <c r="CX49" s="711"/>
      <c r="CY49" s="743"/>
      <c r="CZ49" s="726">
        <v>100</v>
      </c>
      <c r="DA49" s="744"/>
      <c r="DB49" s="744"/>
      <c r="DC49" s="745"/>
      <c r="DD49" s="746">
        <v>6343420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9HGIr2DvLZTvygzMKS/fPqreSIDXFbayv23I1Oz4YWTYbXlhCaDQiT7GZWnEDv0JObnflPdHQnpOWJZFK5uBQQ==" saltValue="LZes8ys8aHu1S8oj8a1a+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383</v>
      </c>
      <c r="C7" s="774"/>
      <c r="D7" s="774"/>
      <c r="E7" s="774"/>
      <c r="F7" s="774"/>
      <c r="G7" s="774"/>
      <c r="H7" s="774"/>
      <c r="I7" s="774"/>
      <c r="J7" s="774"/>
      <c r="K7" s="774"/>
      <c r="L7" s="774"/>
      <c r="M7" s="774"/>
      <c r="N7" s="774"/>
      <c r="O7" s="774"/>
      <c r="P7" s="775"/>
      <c r="Q7" s="776">
        <v>9632</v>
      </c>
      <c r="R7" s="777"/>
      <c r="S7" s="777"/>
      <c r="T7" s="777"/>
      <c r="U7" s="777"/>
      <c r="V7" s="777">
        <v>9407</v>
      </c>
      <c r="W7" s="777"/>
      <c r="X7" s="777"/>
      <c r="Y7" s="777"/>
      <c r="Z7" s="777"/>
      <c r="AA7" s="777">
        <v>225</v>
      </c>
      <c r="AB7" s="777"/>
      <c r="AC7" s="777"/>
      <c r="AD7" s="777"/>
      <c r="AE7" s="778"/>
      <c r="AF7" s="779">
        <v>218</v>
      </c>
      <c r="AG7" s="780"/>
      <c r="AH7" s="780"/>
      <c r="AI7" s="780"/>
      <c r="AJ7" s="781"/>
      <c r="AK7" s="816">
        <v>398</v>
      </c>
      <c r="AL7" s="817"/>
      <c r="AM7" s="817"/>
      <c r="AN7" s="817"/>
      <c r="AO7" s="817"/>
      <c r="AP7" s="817">
        <v>11577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583</v>
      </c>
      <c r="BS7" s="820" t="s">
        <v>581</v>
      </c>
      <c r="BT7" s="821"/>
      <c r="BU7" s="821"/>
      <c r="BV7" s="821"/>
      <c r="BW7" s="821"/>
      <c r="BX7" s="821"/>
      <c r="BY7" s="821"/>
      <c r="BZ7" s="821"/>
      <c r="CA7" s="821"/>
      <c r="CB7" s="821"/>
      <c r="CC7" s="821"/>
      <c r="CD7" s="821"/>
      <c r="CE7" s="821"/>
      <c r="CF7" s="821"/>
      <c r="CG7" s="822"/>
      <c r="CH7" s="813">
        <v>0</v>
      </c>
      <c r="CI7" s="814"/>
      <c r="CJ7" s="814"/>
      <c r="CK7" s="814"/>
      <c r="CL7" s="815"/>
      <c r="CM7" s="813">
        <v>170</v>
      </c>
      <c r="CN7" s="814"/>
      <c r="CO7" s="814"/>
      <c r="CP7" s="814"/>
      <c r="CQ7" s="815"/>
      <c r="CR7" s="813">
        <v>5</v>
      </c>
      <c r="CS7" s="814"/>
      <c r="CT7" s="814"/>
      <c r="CU7" s="814"/>
      <c r="CV7" s="815"/>
      <c r="CW7" s="813" t="s">
        <v>576</v>
      </c>
      <c r="CX7" s="814"/>
      <c r="CY7" s="814"/>
      <c r="CZ7" s="814"/>
      <c r="DA7" s="815"/>
      <c r="DB7" s="813" t="s">
        <v>576</v>
      </c>
      <c r="DC7" s="814"/>
      <c r="DD7" s="814"/>
      <c r="DE7" s="814"/>
      <c r="DF7" s="815"/>
      <c r="DG7" s="813" t="s">
        <v>576</v>
      </c>
      <c r="DH7" s="814"/>
      <c r="DI7" s="814"/>
      <c r="DJ7" s="814"/>
      <c r="DK7" s="815"/>
      <c r="DL7" s="813" t="s">
        <v>576</v>
      </c>
      <c r="DM7" s="814"/>
      <c r="DN7" s="814"/>
      <c r="DO7" s="814"/>
      <c r="DP7" s="815"/>
      <c r="DQ7" s="813" t="s">
        <v>576</v>
      </c>
      <c r="DR7" s="814"/>
      <c r="DS7" s="814"/>
      <c r="DT7" s="814"/>
      <c r="DU7" s="815"/>
      <c r="DV7" s="794"/>
      <c r="DW7" s="795"/>
      <c r="DX7" s="795"/>
      <c r="DY7" s="795"/>
      <c r="DZ7" s="796"/>
      <c r="EA7" s="254"/>
    </row>
    <row r="8" spans="1:131" s="255" customFormat="1" ht="26.25" customHeight="1" x14ac:dyDescent="0.2">
      <c r="A8" s="261">
        <v>2</v>
      </c>
      <c r="B8" s="797" t="s">
        <v>384</v>
      </c>
      <c r="C8" s="798"/>
      <c r="D8" s="798"/>
      <c r="E8" s="798"/>
      <c r="F8" s="798"/>
      <c r="G8" s="798"/>
      <c r="H8" s="798"/>
      <c r="I8" s="798"/>
      <c r="J8" s="798"/>
      <c r="K8" s="798"/>
      <c r="L8" s="798"/>
      <c r="M8" s="798"/>
      <c r="N8" s="798"/>
      <c r="O8" s="798"/>
      <c r="P8" s="799"/>
      <c r="Q8" s="800">
        <v>41</v>
      </c>
      <c r="R8" s="801"/>
      <c r="S8" s="801"/>
      <c r="T8" s="801"/>
      <c r="U8" s="801"/>
      <c r="V8" s="801">
        <v>41</v>
      </c>
      <c r="W8" s="801"/>
      <c r="X8" s="801"/>
      <c r="Y8" s="801"/>
      <c r="Z8" s="801"/>
      <c r="AA8" s="801">
        <v>0</v>
      </c>
      <c r="AB8" s="801"/>
      <c r="AC8" s="801"/>
      <c r="AD8" s="801"/>
      <c r="AE8" s="802"/>
      <c r="AF8" s="803" t="s">
        <v>385</v>
      </c>
      <c r="AG8" s="804"/>
      <c r="AH8" s="804"/>
      <c r="AI8" s="804"/>
      <c r="AJ8" s="805"/>
      <c r="AK8" s="806">
        <v>21</v>
      </c>
      <c r="AL8" s="807"/>
      <c r="AM8" s="807"/>
      <c r="AN8" s="807"/>
      <c r="AO8" s="807"/>
      <c r="AP8" s="807" t="s">
        <v>576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582</v>
      </c>
      <c r="BT8" s="811"/>
      <c r="BU8" s="811"/>
      <c r="BV8" s="811"/>
      <c r="BW8" s="811"/>
      <c r="BX8" s="811"/>
      <c r="BY8" s="811"/>
      <c r="BZ8" s="811"/>
      <c r="CA8" s="811"/>
      <c r="CB8" s="811"/>
      <c r="CC8" s="811"/>
      <c r="CD8" s="811"/>
      <c r="CE8" s="811"/>
      <c r="CF8" s="811"/>
      <c r="CG8" s="812"/>
      <c r="CH8" s="823">
        <v>-3</v>
      </c>
      <c r="CI8" s="824"/>
      <c r="CJ8" s="824"/>
      <c r="CK8" s="824"/>
      <c r="CL8" s="825"/>
      <c r="CM8" s="823">
        <v>128</v>
      </c>
      <c r="CN8" s="824"/>
      <c r="CO8" s="824"/>
      <c r="CP8" s="824"/>
      <c r="CQ8" s="825"/>
      <c r="CR8" s="823">
        <v>30</v>
      </c>
      <c r="CS8" s="824"/>
      <c r="CT8" s="824"/>
      <c r="CU8" s="824"/>
      <c r="CV8" s="825"/>
      <c r="CW8" s="823">
        <v>40</v>
      </c>
      <c r="CX8" s="824"/>
      <c r="CY8" s="824"/>
      <c r="CZ8" s="824"/>
      <c r="DA8" s="825"/>
      <c r="DB8" s="823" t="s">
        <v>576</v>
      </c>
      <c r="DC8" s="824"/>
      <c r="DD8" s="824"/>
      <c r="DE8" s="824"/>
      <c r="DF8" s="825"/>
      <c r="DG8" s="823" t="s">
        <v>576</v>
      </c>
      <c r="DH8" s="824"/>
      <c r="DI8" s="824"/>
      <c r="DJ8" s="824"/>
      <c r="DK8" s="825"/>
      <c r="DL8" s="823" t="s">
        <v>576</v>
      </c>
      <c r="DM8" s="824"/>
      <c r="DN8" s="824"/>
      <c r="DO8" s="824"/>
      <c r="DP8" s="825"/>
      <c r="DQ8" s="823" t="s">
        <v>576</v>
      </c>
      <c r="DR8" s="824"/>
      <c r="DS8" s="824"/>
      <c r="DT8" s="824"/>
      <c r="DU8" s="825"/>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387</v>
      </c>
      <c r="B23" s="832" t="s">
        <v>388</v>
      </c>
      <c r="C23" s="833"/>
      <c r="D23" s="833"/>
      <c r="E23" s="833"/>
      <c r="F23" s="833"/>
      <c r="G23" s="833"/>
      <c r="H23" s="833"/>
      <c r="I23" s="833"/>
      <c r="J23" s="833"/>
      <c r="K23" s="833"/>
      <c r="L23" s="833"/>
      <c r="M23" s="833"/>
      <c r="N23" s="833"/>
      <c r="O23" s="833"/>
      <c r="P23" s="834"/>
      <c r="Q23" s="835">
        <v>9668</v>
      </c>
      <c r="R23" s="836"/>
      <c r="S23" s="836"/>
      <c r="T23" s="836"/>
      <c r="U23" s="836"/>
      <c r="V23" s="836">
        <v>9443</v>
      </c>
      <c r="W23" s="836"/>
      <c r="X23" s="836"/>
      <c r="Y23" s="836"/>
      <c r="Z23" s="836"/>
      <c r="AA23" s="836">
        <v>225</v>
      </c>
      <c r="AB23" s="836"/>
      <c r="AC23" s="836"/>
      <c r="AD23" s="836"/>
      <c r="AE23" s="837"/>
      <c r="AF23" s="838">
        <v>218</v>
      </c>
      <c r="AG23" s="836"/>
      <c r="AH23" s="836"/>
      <c r="AI23" s="836"/>
      <c r="AJ23" s="839"/>
      <c r="AK23" s="840"/>
      <c r="AL23" s="841"/>
      <c r="AM23" s="841"/>
      <c r="AN23" s="841"/>
      <c r="AO23" s="841"/>
      <c r="AP23" s="836">
        <v>11577</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399</v>
      </c>
      <c r="C28" s="774"/>
      <c r="D28" s="774"/>
      <c r="E28" s="774"/>
      <c r="F28" s="774"/>
      <c r="G28" s="774"/>
      <c r="H28" s="774"/>
      <c r="I28" s="774"/>
      <c r="J28" s="774"/>
      <c r="K28" s="774"/>
      <c r="L28" s="774"/>
      <c r="M28" s="774"/>
      <c r="N28" s="774"/>
      <c r="O28" s="774"/>
      <c r="P28" s="775"/>
      <c r="Q28" s="864">
        <v>1751</v>
      </c>
      <c r="R28" s="865"/>
      <c r="S28" s="865"/>
      <c r="T28" s="865"/>
      <c r="U28" s="865"/>
      <c r="V28" s="865">
        <v>1746</v>
      </c>
      <c r="W28" s="865"/>
      <c r="X28" s="865"/>
      <c r="Y28" s="865"/>
      <c r="Z28" s="865"/>
      <c r="AA28" s="865">
        <v>5</v>
      </c>
      <c r="AB28" s="865"/>
      <c r="AC28" s="865"/>
      <c r="AD28" s="865"/>
      <c r="AE28" s="866"/>
      <c r="AF28" s="867">
        <v>5</v>
      </c>
      <c r="AG28" s="865"/>
      <c r="AH28" s="865"/>
      <c r="AI28" s="865"/>
      <c r="AJ28" s="868"/>
      <c r="AK28" s="869">
        <v>114</v>
      </c>
      <c r="AL28" s="860"/>
      <c r="AM28" s="860"/>
      <c r="AN28" s="860"/>
      <c r="AO28" s="860"/>
      <c r="AP28" s="860" t="s">
        <v>576</v>
      </c>
      <c r="AQ28" s="860"/>
      <c r="AR28" s="860"/>
      <c r="AS28" s="860"/>
      <c r="AT28" s="860"/>
      <c r="AU28" s="860" t="s">
        <v>576</v>
      </c>
      <c r="AV28" s="860"/>
      <c r="AW28" s="860"/>
      <c r="AX28" s="860"/>
      <c r="AY28" s="860"/>
      <c r="AZ28" s="861" t="s">
        <v>576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400</v>
      </c>
      <c r="C29" s="798"/>
      <c r="D29" s="798"/>
      <c r="E29" s="798"/>
      <c r="F29" s="798"/>
      <c r="G29" s="798"/>
      <c r="H29" s="798"/>
      <c r="I29" s="798"/>
      <c r="J29" s="798"/>
      <c r="K29" s="798"/>
      <c r="L29" s="798"/>
      <c r="M29" s="798"/>
      <c r="N29" s="798"/>
      <c r="O29" s="798"/>
      <c r="P29" s="799"/>
      <c r="Q29" s="800">
        <v>1227</v>
      </c>
      <c r="R29" s="801"/>
      <c r="S29" s="801"/>
      <c r="T29" s="801"/>
      <c r="U29" s="801"/>
      <c r="V29" s="801">
        <v>1189</v>
      </c>
      <c r="W29" s="801"/>
      <c r="X29" s="801"/>
      <c r="Y29" s="801"/>
      <c r="Z29" s="801"/>
      <c r="AA29" s="801">
        <v>38</v>
      </c>
      <c r="AB29" s="801"/>
      <c r="AC29" s="801"/>
      <c r="AD29" s="801"/>
      <c r="AE29" s="802"/>
      <c r="AF29" s="803">
        <v>38</v>
      </c>
      <c r="AG29" s="804"/>
      <c r="AH29" s="804"/>
      <c r="AI29" s="804"/>
      <c r="AJ29" s="805"/>
      <c r="AK29" s="872">
        <v>170</v>
      </c>
      <c r="AL29" s="873"/>
      <c r="AM29" s="873"/>
      <c r="AN29" s="873"/>
      <c r="AO29" s="873"/>
      <c r="AP29" s="873" t="s">
        <v>576</v>
      </c>
      <c r="AQ29" s="873"/>
      <c r="AR29" s="873"/>
      <c r="AS29" s="873"/>
      <c r="AT29" s="873"/>
      <c r="AU29" s="873" t="s">
        <v>576</v>
      </c>
      <c r="AV29" s="873"/>
      <c r="AW29" s="873"/>
      <c r="AX29" s="873"/>
      <c r="AY29" s="873"/>
      <c r="AZ29" s="874" t="s">
        <v>576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401</v>
      </c>
      <c r="C30" s="798"/>
      <c r="D30" s="798"/>
      <c r="E30" s="798"/>
      <c r="F30" s="798"/>
      <c r="G30" s="798"/>
      <c r="H30" s="798"/>
      <c r="I30" s="798"/>
      <c r="J30" s="798"/>
      <c r="K30" s="798"/>
      <c r="L30" s="798"/>
      <c r="M30" s="798"/>
      <c r="N30" s="798"/>
      <c r="O30" s="798"/>
      <c r="P30" s="799"/>
      <c r="Q30" s="800">
        <v>176</v>
      </c>
      <c r="R30" s="801"/>
      <c r="S30" s="801"/>
      <c r="T30" s="801"/>
      <c r="U30" s="801"/>
      <c r="V30" s="801">
        <v>175</v>
      </c>
      <c r="W30" s="801"/>
      <c r="X30" s="801"/>
      <c r="Y30" s="801"/>
      <c r="Z30" s="801"/>
      <c r="AA30" s="801">
        <v>1</v>
      </c>
      <c r="AB30" s="801"/>
      <c r="AC30" s="801"/>
      <c r="AD30" s="801"/>
      <c r="AE30" s="802"/>
      <c r="AF30" s="803">
        <v>1</v>
      </c>
      <c r="AG30" s="804"/>
      <c r="AH30" s="804"/>
      <c r="AI30" s="804"/>
      <c r="AJ30" s="805"/>
      <c r="AK30" s="872">
        <v>50</v>
      </c>
      <c r="AL30" s="873"/>
      <c r="AM30" s="873"/>
      <c r="AN30" s="873"/>
      <c r="AO30" s="873"/>
      <c r="AP30" s="873" t="s">
        <v>576</v>
      </c>
      <c r="AQ30" s="873"/>
      <c r="AR30" s="873"/>
      <c r="AS30" s="873"/>
      <c r="AT30" s="873"/>
      <c r="AU30" s="873" t="s">
        <v>576</v>
      </c>
      <c r="AV30" s="873"/>
      <c r="AW30" s="873"/>
      <c r="AX30" s="873"/>
      <c r="AY30" s="873"/>
      <c r="AZ30" s="874" t="s">
        <v>576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402</v>
      </c>
      <c r="C31" s="798"/>
      <c r="D31" s="798"/>
      <c r="E31" s="798"/>
      <c r="F31" s="798"/>
      <c r="G31" s="798"/>
      <c r="H31" s="798"/>
      <c r="I31" s="798"/>
      <c r="J31" s="798"/>
      <c r="K31" s="798"/>
      <c r="L31" s="798"/>
      <c r="M31" s="798"/>
      <c r="N31" s="798"/>
      <c r="O31" s="798"/>
      <c r="P31" s="799"/>
      <c r="Q31" s="800">
        <v>287</v>
      </c>
      <c r="R31" s="801"/>
      <c r="S31" s="801"/>
      <c r="T31" s="801"/>
      <c r="U31" s="801"/>
      <c r="V31" s="801">
        <v>257</v>
      </c>
      <c r="W31" s="801"/>
      <c r="X31" s="801"/>
      <c r="Y31" s="801"/>
      <c r="Z31" s="801"/>
      <c r="AA31" s="801">
        <v>30</v>
      </c>
      <c r="AB31" s="801"/>
      <c r="AC31" s="801"/>
      <c r="AD31" s="801"/>
      <c r="AE31" s="802"/>
      <c r="AF31" s="803">
        <v>248</v>
      </c>
      <c r="AG31" s="804"/>
      <c r="AH31" s="804"/>
      <c r="AI31" s="804"/>
      <c r="AJ31" s="805"/>
      <c r="AK31" s="872">
        <v>13</v>
      </c>
      <c r="AL31" s="873"/>
      <c r="AM31" s="873"/>
      <c r="AN31" s="873"/>
      <c r="AO31" s="873"/>
      <c r="AP31" s="873">
        <v>2226</v>
      </c>
      <c r="AQ31" s="873"/>
      <c r="AR31" s="873"/>
      <c r="AS31" s="873"/>
      <c r="AT31" s="873"/>
      <c r="AU31" s="873">
        <v>134</v>
      </c>
      <c r="AV31" s="873"/>
      <c r="AW31" s="873"/>
      <c r="AX31" s="873"/>
      <c r="AY31" s="873"/>
      <c r="AZ31" s="874" t="s">
        <v>576</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404</v>
      </c>
      <c r="C32" s="798"/>
      <c r="D32" s="798"/>
      <c r="E32" s="798"/>
      <c r="F32" s="798"/>
      <c r="G32" s="798"/>
      <c r="H32" s="798"/>
      <c r="I32" s="798"/>
      <c r="J32" s="798"/>
      <c r="K32" s="798"/>
      <c r="L32" s="798"/>
      <c r="M32" s="798"/>
      <c r="N32" s="798"/>
      <c r="O32" s="798"/>
      <c r="P32" s="799"/>
      <c r="Q32" s="800">
        <v>1710</v>
      </c>
      <c r="R32" s="801"/>
      <c r="S32" s="801"/>
      <c r="T32" s="801"/>
      <c r="U32" s="801"/>
      <c r="V32" s="801">
        <v>1664</v>
      </c>
      <c r="W32" s="801"/>
      <c r="X32" s="801"/>
      <c r="Y32" s="801"/>
      <c r="Z32" s="801"/>
      <c r="AA32" s="801">
        <v>46</v>
      </c>
      <c r="AB32" s="801"/>
      <c r="AC32" s="801"/>
      <c r="AD32" s="801"/>
      <c r="AE32" s="802"/>
      <c r="AF32" s="803">
        <v>11</v>
      </c>
      <c r="AG32" s="804"/>
      <c r="AH32" s="804"/>
      <c r="AI32" s="804"/>
      <c r="AJ32" s="805"/>
      <c r="AK32" s="872">
        <v>500</v>
      </c>
      <c r="AL32" s="873"/>
      <c r="AM32" s="873"/>
      <c r="AN32" s="873"/>
      <c r="AO32" s="873"/>
      <c r="AP32" s="873">
        <v>413</v>
      </c>
      <c r="AQ32" s="873"/>
      <c r="AR32" s="873"/>
      <c r="AS32" s="873"/>
      <c r="AT32" s="873"/>
      <c r="AU32" s="873">
        <v>304</v>
      </c>
      <c r="AV32" s="873"/>
      <c r="AW32" s="873"/>
      <c r="AX32" s="873"/>
      <c r="AY32" s="873"/>
      <c r="AZ32" s="874" t="s">
        <v>576</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405</v>
      </c>
      <c r="C33" s="798"/>
      <c r="D33" s="798"/>
      <c r="E33" s="798"/>
      <c r="F33" s="798"/>
      <c r="G33" s="798"/>
      <c r="H33" s="798"/>
      <c r="I33" s="798"/>
      <c r="J33" s="798"/>
      <c r="K33" s="798"/>
      <c r="L33" s="798"/>
      <c r="M33" s="798"/>
      <c r="N33" s="798"/>
      <c r="O33" s="798"/>
      <c r="P33" s="799"/>
      <c r="Q33" s="800">
        <v>721</v>
      </c>
      <c r="R33" s="801"/>
      <c r="S33" s="801"/>
      <c r="T33" s="801"/>
      <c r="U33" s="801"/>
      <c r="V33" s="801">
        <v>721</v>
      </c>
      <c r="W33" s="801"/>
      <c r="X33" s="801"/>
      <c r="Y33" s="801"/>
      <c r="Z33" s="801"/>
      <c r="AA33" s="801">
        <v>0</v>
      </c>
      <c r="AB33" s="801"/>
      <c r="AC33" s="801"/>
      <c r="AD33" s="801"/>
      <c r="AE33" s="802"/>
      <c r="AF33" s="803">
        <v>0</v>
      </c>
      <c r="AG33" s="804"/>
      <c r="AH33" s="804"/>
      <c r="AI33" s="804"/>
      <c r="AJ33" s="805"/>
      <c r="AK33" s="872">
        <v>283</v>
      </c>
      <c r="AL33" s="873"/>
      <c r="AM33" s="873"/>
      <c r="AN33" s="873"/>
      <c r="AO33" s="873"/>
      <c r="AP33" s="873">
        <v>3970</v>
      </c>
      <c r="AQ33" s="873"/>
      <c r="AR33" s="873"/>
      <c r="AS33" s="873"/>
      <c r="AT33" s="873"/>
      <c r="AU33" s="873">
        <v>2585</v>
      </c>
      <c r="AV33" s="873"/>
      <c r="AW33" s="873"/>
      <c r="AX33" s="873"/>
      <c r="AY33" s="873"/>
      <c r="AZ33" s="874" t="s">
        <v>576</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387</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302</v>
      </c>
      <c r="AG63" s="884"/>
      <c r="AH63" s="884"/>
      <c r="AI63" s="884"/>
      <c r="AJ63" s="885"/>
      <c r="AK63" s="886"/>
      <c r="AL63" s="881"/>
      <c r="AM63" s="881"/>
      <c r="AN63" s="881"/>
      <c r="AO63" s="881"/>
      <c r="AP63" s="884">
        <v>6609</v>
      </c>
      <c r="AQ63" s="884"/>
      <c r="AR63" s="884"/>
      <c r="AS63" s="884"/>
      <c r="AT63" s="884"/>
      <c r="AU63" s="884">
        <v>3023</v>
      </c>
      <c r="AV63" s="884"/>
      <c r="AW63" s="884"/>
      <c r="AX63" s="884"/>
      <c r="AY63" s="884"/>
      <c r="AZ63" s="888"/>
      <c r="BA63" s="888"/>
      <c r="BB63" s="888"/>
      <c r="BC63" s="888"/>
      <c r="BD63" s="888"/>
      <c r="BE63" s="889"/>
      <c r="BF63" s="889"/>
      <c r="BG63" s="889"/>
      <c r="BH63" s="889"/>
      <c r="BI63" s="890"/>
      <c r="BJ63" s="891" t="s">
        <v>126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413</v>
      </c>
      <c r="AB66" s="760"/>
      <c r="AC66" s="760"/>
      <c r="AD66" s="760"/>
      <c r="AE66" s="761"/>
      <c r="AF66" s="894" t="s">
        <v>414</v>
      </c>
      <c r="AG66" s="855"/>
      <c r="AH66" s="855"/>
      <c r="AI66" s="855"/>
      <c r="AJ66" s="895"/>
      <c r="AK66" s="759" t="s">
        <v>415</v>
      </c>
      <c r="AL66" s="783"/>
      <c r="AM66" s="783"/>
      <c r="AN66" s="783"/>
      <c r="AO66" s="784"/>
      <c r="AP66" s="759" t="s">
        <v>416</v>
      </c>
      <c r="AQ66" s="760"/>
      <c r="AR66" s="760"/>
      <c r="AS66" s="760"/>
      <c r="AT66" s="761"/>
      <c r="AU66" s="759" t="s">
        <v>417</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577</v>
      </c>
      <c r="C68" s="912"/>
      <c r="D68" s="912"/>
      <c r="E68" s="912"/>
      <c r="F68" s="912"/>
      <c r="G68" s="912"/>
      <c r="H68" s="912"/>
      <c r="I68" s="912"/>
      <c r="J68" s="912"/>
      <c r="K68" s="912"/>
      <c r="L68" s="912"/>
      <c r="M68" s="912"/>
      <c r="N68" s="912"/>
      <c r="O68" s="912"/>
      <c r="P68" s="913"/>
      <c r="Q68" s="914">
        <v>93</v>
      </c>
      <c r="R68" s="908"/>
      <c r="S68" s="908"/>
      <c r="T68" s="908"/>
      <c r="U68" s="908"/>
      <c r="V68" s="908">
        <v>91</v>
      </c>
      <c r="W68" s="908"/>
      <c r="X68" s="908"/>
      <c r="Y68" s="908"/>
      <c r="Z68" s="908"/>
      <c r="AA68" s="908">
        <v>2</v>
      </c>
      <c r="AB68" s="908"/>
      <c r="AC68" s="908"/>
      <c r="AD68" s="908"/>
      <c r="AE68" s="908"/>
      <c r="AF68" s="908">
        <v>2</v>
      </c>
      <c r="AG68" s="908"/>
      <c r="AH68" s="908"/>
      <c r="AI68" s="908"/>
      <c r="AJ68" s="908"/>
      <c r="AK68" s="908" t="s">
        <v>576</v>
      </c>
      <c r="AL68" s="908"/>
      <c r="AM68" s="908"/>
      <c r="AN68" s="908"/>
      <c r="AO68" s="908"/>
      <c r="AP68" s="908">
        <v>344</v>
      </c>
      <c r="AQ68" s="908"/>
      <c r="AR68" s="908"/>
      <c r="AS68" s="908"/>
      <c r="AT68" s="908"/>
      <c r="AU68" s="908">
        <v>199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578</v>
      </c>
      <c r="C69" s="916"/>
      <c r="D69" s="916"/>
      <c r="E69" s="916"/>
      <c r="F69" s="916"/>
      <c r="G69" s="916"/>
      <c r="H69" s="916"/>
      <c r="I69" s="916"/>
      <c r="J69" s="916"/>
      <c r="K69" s="916"/>
      <c r="L69" s="916"/>
      <c r="M69" s="916"/>
      <c r="N69" s="916"/>
      <c r="O69" s="916"/>
      <c r="P69" s="917"/>
      <c r="Q69" s="918">
        <v>753</v>
      </c>
      <c r="R69" s="873"/>
      <c r="S69" s="873"/>
      <c r="T69" s="873"/>
      <c r="U69" s="873"/>
      <c r="V69" s="873">
        <v>752</v>
      </c>
      <c r="W69" s="873"/>
      <c r="X69" s="873"/>
      <c r="Y69" s="873"/>
      <c r="Z69" s="873"/>
      <c r="AA69" s="873">
        <v>1</v>
      </c>
      <c r="AB69" s="873"/>
      <c r="AC69" s="873"/>
      <c r="AD69" s="873"/>
      <c r="AE69" s="873"/>
      <c r="AF69" s="873">
        <v>1</v>
      </c>
      <c r="AG69" s="873"/>
      <c r="AH69" s="873"/>
      <c r="AI69" s="873"/>
      <c r="AJ69" s="873"/>
      <c r="AK69" s="873" t="s">
        <v>576</v>
      </c>
      <c r="AL69" s="873"/>
      <c r="AM69" s="873"/>
      <c r="AN69" s="873"/>
      <c r="AO69" s="873"/>
      <c r="AP69" s="873">
        <v>1104</v>
      </c>
      <c r="AQ69" s="873"/>
      <c r="AR69" s="873"/>
      <c r="AS69" s="873"/>
      <c r="AT69" s="873"/>
      <c r="AU69" s="873">
        <v>1104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579</v>
      </c>
      <c r="C70" s="916"/>
      <c r="D70" s="916"/>
      <c r="E70" s="916"/>
      <c r="F70" s="916"/>
      <c r="G70" s="916"/>
      <c r="H70" s="916"/>
      <c r="I70" s="916"/>
      <c r="J70" s="916"/>
      <c r="K70" s="916"/>
      <c r="L70" s="916"/>
      <c r="M70" s="916"/>
      <c r="N70" s="916"/>
      <c r="O70" s="916"/>
      <c r="P70" s="917"/>
      <c r="Q70" s="918">
        <v>17</v>
      </c>
      <c r="R70" s="873"/>
      <c r="S70" s="873"/>
      <c r="T70" s="873"/>
      <c r="U70" s="873"/>
      <c r="V70" s="873">
        <v>14</v>
      </c>
      <c r="W70" s="873"/>
      <c r="X70" s="873"/>
      <c r="Y70" s="873"/>
      <c r="Z70" s="873"/>
      <c r="AA70" s="873">
        <v>3</v>
      </c>
      <c r="AB70" s="873"/>
      <c r="AC70" s="873"/>
      <c r="AD70" s="873"/>
      <c r="AE70" s="873"/>
      <c r="AF70" s="873">
        <v>3</v>
      </c>
      <c r="AG70" s="873"/>
      <c r="AH70" s="873"/>
      <c r="AI70" s="873"/>
      <c r="AJ70" s="873"/>
      <c r="AK70" s="873" t="s">
        <v>576</v>
      </c>
      <c r="AL70" s="873"/>
      <c r="AM70" s="873"/>
      <c r="AN70" s="873"/>
      <c r="AO70" s="873"/>
      <c r="AP70" s="873" t="s">
        <v>580</v>
      </c>
      <c r="AQ70" s="873"/>
      <c r="AR70" s="873"/>
      <c r="AS70" s="873"/>
      <c r="AT70" s="873"/>
      <c r="AU70" s="873" t="s">
        <v>576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387</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v>
      </c>
      <c r="AG88" s="884"/>
      <c r="AH88" s="884"/>
      <c r="AI88" s="884"/>
      <c r="AJ88" s="884"/>
      <c r="AK88" s="881"/>
      <c r="AL88" s="881"/>
      <c r="AM88" s="881"/>
      <c r="AN88" s="881"/>
      <c r="AO88" s="881"/>
      <c r="AP88" s="884">
        <v>1448</v>
      </c>
      <c r="AQ88" s="884"/>
      <c r="AR88" s="884"/>
      <c r="AS88" s="884"/>
      <c r="AT88" s="884"/>
      <c r="AU88" s="884">
        <v>1303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35</v>
      </c>
      <c r="CS102" s="892"/>
      <c r="CT102" s="892"/>
      <c r="CU102" s="892"/>
      <c r="CV102" s="935"/>
      <c r="CW102" s="934">
        <v>40</v>
      </c>
      <c r="CX102" s="892"/>
      <c r="CY102" s="892"/>
      <c r="CZ102" s="892"/>
      <c r="DA102" s="935"/>
      <c r="DB102" s="934" t="s">
        <v>576</v>
      </c>
      <c r="DC102" s="892"/>
      <c r="DD102" s="892"/>
      <c r="DE102" s="892"/>
      <c r="DF102" s="935"/>
      <c r="DG102" s="934" t="s">
        <v>576</v>
      </c>
      <c r="DH102" s="892"/>
      <c r="DI102" s="892"/>
      <c r="DJ102" s="892"/>
      <c r="DK102" s="935"/>
      <c r="DL102" s="934" t="s">
        <v>576</v>
      </c>
      <c r="DM102" s="892"/>
      <c r="DN102" s="892"/>
      <c r="DO102" s="892"/>
      <c r="DP102" s="935"/>
      <c r="DQ102" s="934" t="s">
        <v>576</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304</v>
      </c>
      <c r="AG109" s="937"/>
      <c r="AH109" s="937"/>
      <c r="AI109" s="937"/>
      <c r="AJ109" s="938"/>
      <c r="AK109" s="936" t="s">
        <v>303</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304</v>
      </c>
      <c r="BW109" s="937"/>
      <c r="BX109" s="937"/>
      <c r="BY109" s="937"/>
      <c r="BZ109" s="938"/>
      <c r="CA109" s="936" t="s">
        <v>303</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304</v>
      </c>
      <c r="DM109" s="937"/>
      <c r="DN109" s="937"/>
      <c r="DO109" s="937"/>
      <c r="DP109" s="938"/>
      <c r="DQ109" s="936" t="s">
        <v>303</v>
      </c>
      <c r="DR109" s="937"/>
      <c r="DS109" s="937"/>
      <c r="DT109" s="937"/>
      <c r="DU109" s="938"/>
      <c r="DV109" s="936" t="s">
        <v>428</v>
      </c>
      <c r="DW109" s="937"/>
      <c r="DX109" s="937"/>
      <c r="DY109" s="937"/>
      <c r="DZ109" s="939"/>
    </row>
    <row r="110" spans="1:131" s="246" customFormat="1" ht="26.25" customHeight="1" x14ac:dyDescent="0.2">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1156614</v>
      </c>
      <c r="AB110" s="944"/>
      <c r="AC110" s="944"/>
      <c r="AD110" s="944"/>
      <c r="AE110" s="945"/>
      <c r="AF110" s="946">
        <v>1176894</v>
      </c>
      <c r="AG110" s="944"/>
      <c r="AH110" s="944"/>
      <c r="AI110" s="944"/>
      <c r="AJ110" s="945"/>
      <c r="AK110" s="946">
        <v>1084159</v>
      </c>
      <c r="AL110" s="944"/>
      <c r="AM110" s="944"/>
      <c r="AN110" s="944"/>
      <c r="AO110" s="945"/>
      <c r="AP110" s="947">
        <v>22.9</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11904735</v>
      </c>
      <c r="BR110" s="979"/>
      <c r="BS110" s="979"/>
      <c r="BT110" s="979"/>
      <c r="BU110" s="979"/>
      <c r="BV110" s="979">
        <v>11631647</v>
      </c>
      <c r="BW110" s="979"/>
      <c r="BX110" s="979"/>
      <c r="BY110" s="979"/>
      <c r="BZ110" s="979"/>
      <c r="CA110" s="979">
        <v>11577496</v>
      </c>
      <c r="CB110" s="979"/>
      <c r="CC110" s="979"/>
      <c r="CD110" s="979"/>
      <c r="CE110" s="979"/>
      <c r="CF110" s="993">
        <v>244.7</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126</v>
      </c>
      <c r="DH110" s="979"/>
      <c r="DI110" s="979"/>
      <c r="DJ110" s="979"/>
      <c r="DK110" s="979"/>
      <c r="DL110" s="979" t="s">
        <v>434</v>
      </c>
      <c r="DM110" s="979"/>
      <c r="DN110" s="979"/>
      <c r="DO110" s="979"/>
      <c r="DP110" s="979"/>
      <c r="DQ110" s="979" t="s">
        <v>126</v>
      </c>
      <c r="DR110" s="979"/>
      <c r="DS110" s="979"/>
      <c r="DT110" s="979"/>
      <c r="DU110" s="979"/>
      <c r="DV110" s="980" t="s">
        <v>126</v>
      </c>
      <c r="DW110" s="980"/>
      <c r="DX110" s="980"/>
      <c r="DY110" s="980"/>
      <c r="DZ110" s="981"/>
    </row>
    <row r="111" spans="1:131" s="246" customFormat="1" ht="26.25" customHeight="1" x14ac:dyDescent="0.2">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126</v>
      </c>
      <c r="AB111" s="986"/>
      <c r="AC111" s="986"/>
      <c r="AD111" s="986"/>
      <c r="AE111" s="987"/>
      <c r="AF111" s="988" t="s">
        <v>436</v>
      </c>
      <c r="AG111" s="986"/>
      <c r="AH111" s="986"/>
      <c r="AI111" s="986"/>
      <c r="AJ111" s="987"/>
      <c r="AK111" s="988" t="s">
        <v>126</v>
      </c>
      <c r="AL111" s="986"/>
      <c r="AM111" s="986"/>
      <c r="AN111" s="986"/>
      <c r="AO111" s="987"/>
      <c r="AP111" s="989" t="s">
        <v>434</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458289</v>
      </c>
      <c r="BR111" s="972"/>
      <c r="BS111" s="972"/>
      <c r="BT111" s="972"/>
      <c r="BU111" s="972"/>
      <c r="BV111" s="972">
        <v>629568</v>
      </c>
      <c r="BW111" s="972"/>
      <c r="BX111" s="972"/>
      <c r="BY111" s="972"/>
      <c r="BZ111" s="972"/>
      <c r="CA111" s="972">
        <v>576146</v>
      </c>
      <c r="CB111" s="972"/>
      <c r="CC111" s="972"/>
      <c r="CD111" s="972"/>
      <c r="CE111" s="972"/>
      <c r="CF111" s="966">
        <v>12.2</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72"/>
      <c r="DI111" s="972"/>
      <c r="DJ111" s="972"/>
      <c r="DK111" s="972"/>
      <c r="DL111" s="972" t="s">
        <v>436</v>
      </c>
      <c r="DM111" s="972"/>
      <c r="DN111" s="972"/>
      <c r="DO111" s="972"/>
      <c r="DP111" s="972"/>
      <c r="DQ111" s="972" t="s">
        <v>126</v>
      </c>
      <c r="DR111" s="972"/>
      <c r="DS111" s="972"/>
      <c r="DT111" s="972"/>
      <c r="DU111" s="972"/>
      <c r="DV111" s="973" t="s">
        <v>126</v>
      </c>
      <c r="DW111" s="973"/>
      <c r="DX111" s="973"/>
      <c r="DY111" s="973"/>
      <c r="DZ111" s="974"/>
    </row>
    <row r="112" spans="1:131" s="246" customFormat="1" ht="26.25" customHeight="1" x14ac:dyDescent="0.2">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436</v>
      </c>
      <c r="AG112" s="1011"/>
      <c r="AH112" s="1011"/>
      <c r="AI112" s="1011"/>
      <c r="AJ112" s="1012"/>
      <c r="AK112" s="1013" t="s">
        <v>126</v>
      </c>
      <c r="AL112" s="1011"/>
      <c r="AM112" s="1011"/>
      <c r="AN112" s="1011"/>
      <c r="AO112" s="1012"/>
      <c r="AP112" s="1014" t="s">
        <v>126</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3268349</v>
      </c>
      <c r="BR112" s="972"/>
      <c r="BS112" s="972"/>
      <c r="BT112" s="972"/>
      <c r="BU112" s="972"/>
      <c r="BV112" s="972">
        <v>3132835</v>
      </c>
      <c r="BW112" s="972"/>
      <c r="BX112" s="972"/>
      <c r="BY112" s="972"/>
      <c r="BZ112" s="972"/>
      <c r="CA112" s="972">
        <v>3022529</v>
      </c>
      <c r="CB112" s="972"/>
      <c r="CC112" s="972"/>
      <c r="CD112" s="972"/>
      <c r="CE112" s="972"/>
      <c r="CF112" s="966">
        <v>63.9</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436</v>
      </c>
      <c r="DH112" s="972"/>
      <c r="DI112" s="972"/>
      <c r="DJ112" s="972"/>
      <c r="DK112" s="972"/>
      <c r="DL112" s="972" t="s">
        <v>436</v>
      </c>
      <c r="DM112" s="972"/>
      <c r="DN112" s="972"/>
      <c r="DO112" s="972"/>
      <c r="DP112" s="972"/>
      <c r="DQ112" s="972" t="s">
        <v>436</v>
      </c>
      <c r="DR112" s="972"/>
      <c r="DS112" s="972"/>
      <c r="DT112" s="972"/>
      <c r="DU112" s="972"/>
      <c r="DV112" s="973" t="s">
        <v>436</v>
      </c>
      <c r="DW112" s="973"/>
      <c r="DX112" s="973"/>
      <c r="DY112" s="973"/>
      <c r="DZ112" s="974"/>
    </row>
    <row r="113" spans="1:130" s="246" customFormat="1" ht="26.25" customHeight="1" x14ac:dyDescent="0.2">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235716</v>
      </c>
      <c r="AB113" s="986"/>
      <c r="AC113" s="986"/>
      <c r="AD113" s="986"/>
      <c r="AE113" s="987"/>
      <c r="AF113" s="988">
        <v>225446</v>
      </c>
      <c r="AG113" s="986"/>
      <c r="AH113" s="986"/>
      <c r="AI113" s="986"/>
      <c r="AJ113" s="987"/>
      <c r="AK113" s="988">
        <v>206149</v>
      </c>
      <c r="AL113" s="986"/>
      <c r="AM113" s="986"/>
      <c r="AN113" s="986"/>
      <c r="AO113" s="987"/>
      <c r="AP113" s="989">
        <v>4.4000000000000004</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1391402</v>
      </c>
      <c r="BR113" s="972"/>
      <c r="BS113" s="972"/>
      <c r="BT113" s="972"/>
      <c r="BU113" s="972"/>
      <c r="BV113" s="972">
        <v>1342297</v>
      </c>
      <c r="BW113" s="972"/>
      <c r="BX113" s="972"/>
      <c r="BY113" s="972"/>
      <c r="BZ113" s="972"/>
      <c r="CA113" s="972">
        <v>1302371</v>
      </c>
      <c r="CB113" s="972"/>
      <c r="CC113" s="972"/>
      <c r="CD113" s="972"/>
      <c r="CE113" s="972"/>
      <c r="CF113" s="966">
        <v>27.5</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126</v>
      </c>
      <c r="DH113" s="1011"/>
      <c r="DI113" s="1011"/>
      <c r="DJ113" s="1011"/>
      <c r="DK113" s="1012"/>
      <c r="DL113" s="1013" t="s">
        <v>434</v>
      </c>
      <c r="DM113" s="1011"/>
      <c r="DN113" s="1011"/>
      <c r="DO113" s="1011"/>
      <c r="DP113" s="1012"/>
      <c r="DQ113" s="1013" t="s">
        <v>436</v>
      </c>
      <c r="DR113" s="1011"/>
      <c r="DS113" s="1011"/>
      <c r="DT113" s="1011"/>
      <c r="DU113" s="1012"/>
      <c r="DV113" s="1014" t="s">
        <v>126</v>
      </c>
      <c r="DW113" s="1015"/>
      <c r="DX113" s="1015"/>
      <c r="DY113" s="1015"/>
      <c r="DZ113" s="1016"/>
    </row>
    <row r="114" spans="1:130" s="246" customFormat="1" ht="26.25" customHeight="1" x14ac:dyDescent="0.2">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7929</v>
      </c>
      <c r="AB114" s="1011"/>
      <c r="AC114" s="1011"/>
      <c r="AD114" s="1011"/>
      <c r="AE114" s="1012"/>
      <c r="AF114" s="1013">
        <v>32527</v>
      </c>
      <c r="AG114" s="1011"/>
      <c r="AH114" s="1011"/>
      <c r="AI114" s="1011"/>
      <c r="AJ114" s="1012"/>
      <c r="AK114" s="1013">
        <v>43473</v>
      </c>
      <c r="AL114" s="1011"/>
      <c r="AM114" s="1011"/>
      <c r="AN114" s="1011"/>
      <c r="AO114" s="1012"/>
      <c r="AP114" s="1014">
        <v>0.9</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877562</v>
      </c>
      <c r="BR114" s="972"/>
      <c r="BS114" s="972"/>
      <c r="BT114" s="972"/>
      <c r="BU114" s="972"/>
      <c r="BV114" s="972">
        <v>882023</v>
      </c>
      <c r="BW114" s="972"/>
      <c r="BX114" s="972"/>
      <c r="BY114" s="972"/>
      <c r="BZ114" s="972"/>
      <c r="CA114" s="972">
        <v>860136</v>
      </c>
      <c r="CB114" s="972"/>
      <c r="CC114" s="972"/>
      <c r="CD114" s="972"/>
      <c r="CE114" s="972"/>
      <c r="CF114" s="966">
        <v>18.2</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126</v>
      </c>
      <c r="DH114" s="1011"/>
      <c r="DI114" s="1011"/>
      <c r="DJ114" s="1011"/>
      <c r="DK114" s="1012"/>
      <c r="DL114" s="1013" t="s">
        <v>436</v>
      </c>
      <c r="DM114" s="1011"/>
      <c r="DN114" s="1011"/>
      <c r="DO114" s="1011"/>
      <c r="DP114" s="1012"/>
      <c r="DQ114" s="1013" t="s">
        <v>126</v>
      </c>
      <c r="DR114" s="1011"/>
      <c r="DS114" s="1011"/>
      <c r="DT114" s="1011"/>
      <c r="DU114" s="1012"/>
      <c r="DV114" s="1014" t="s">
        <v>126</v>
      </c>
      <c r="DW114" s="1015"/>
      <c r="DX114" s="1015"/>
      <c r="DY114" s="1015"/>
      <c r="DZ114" s="1016"/>
    </row>
    <row r="115" spans="1:130" s="246" customFormat="1" ht="26.25" customHeight="1" x14ac:dyDescent="0.2">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50926</v>
      </c>
      <c r="AB115" s="986"/>
      <c r="AC115" s="986"/>
      <c r="AD115" s="986"/>
      <c r="AE115" s="987"/>
      <c r="AF115" s="988">
        <v>68652</v>
      </c>
      <c r="AG115" s="986"/>
      <c r="AH115" s="986"/>
      <c r="AI115" s="986"/>
      <c r="AJ115" s="987"/>
      <c r="AK115" s="988">
        <v>88038</v>
      </c>
      <c r="AL115" s="986"/>
      <c r="AM115" s="986"/>
      <c r="AN115" s="986"/>
      <c r="AO115" s="987"/>
      <c r="AP115" s="989">
        <v>1.9</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436</v>
      </c>
      <c r="BR115" s="972"/>
      <c r="BS115" s="972"/>
      <c r="BT115" s="972"/>
      <c r="BU115" s="972"/>
      <c r="BV115" s="972" t="s">
        <v>436</v>
      </c>
      <c r="BW115" s="972"/>
      <c r="BX115" s="972"/>
      <c r="BY115" s="972"/>
      <c r="BZ115" s="972"/>
      <c r="CA115" s="972" t="s">
        <v>126</v>
      </c>
      <c r="CB115" s="972"/>
      <c r="CC115" s="972"/>
      <c r="CD115" s="972"/>
      <c r="CE115" s="972"/>
      <c r="CF115" s="966" t="s">
        <v>434</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436</v>
      </c>
      <c r="DM115" s="1011"/>
      <c r="DN115" s="1011"/>
      <c r="DO115" s="1011"/>
      <c r="DP115" s="1012"/>
      <c r="DQ115" s="1013" t="s">
        <v>126</v>
      </c>
      <c r="DR115" s="1011"/>
      <c r="DS115" s="1011"/>
      <c r="DT115" s="1011"/>
      <c r="DU115" s="1012"/>
      <c r="DV115" s="1014" t="s">
        <v>126</v>
      </c>
      <c r="DW115" s="1015"/>
      <c r="DX115" s="1015"/>
      <c r="DY115" s="1015"/>
      <c r="DZ115" s="1016"/>
    </row>
    <row r="116" spans="1:130" s="246" customFormat="1" ht="26.25" customHeight="1" x14ac:dyDescent="0.2">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441</v>
      </c>
      <c r="AB116" s="1011"/>
      <c r="AC116" s="1011"/>
      <c r="AD116" s="1011"/>
      <c r="AE116" s="1012"/>
      <c r="AF116" s="1013">
        <v>414</v>
      </c>
      <c r="AG116" s="1011"/>
      <c r="AH116" s="1011"/>
      <c r="AI116" s="1011"/>
      <c r="AJ116" s="1012"/>
      <c r="AK116" s="1013">
        <v>471</v>
      </c>
      <c r="AL116" s="1011"/>
      <c r="AM116" s="1011"/>
      <c r="AN116" s="1011"/>
      <c r="AO116" s="1012"/>
      <c r="AP116" s="1014">
        <v>0</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126</v>
      </c>
      <c r="BR116" s="972"/>
      <c r="BS116" s="972"/>
      <c r="BT116" s="972"/>
      <c r="BU116" s="972"/>
      <c r="BV116" s="972" t="s">
        <v>434</v>
      </c>
      <c r="BW116" s="972"/>
      <c r="BX116" s="972"/>
      <c r="BY116" s="972"/>
      <c r="BZ116" s="972"/>
      <c r="CA116" s="972" t="s">
        <v>126</v>
      </c>
      <c r="CB116" s="972"/>
      <c r="CC116" s="972"/>
      <c r="CD116" s="972"/>
      <c r="CE116" s="972"/>
      <c r="CF116" s="966" t="s">
        <v>126</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250946</v>
      </c>
      <c r="DH116" s="1011"/>
      <c r="DI116" s="1011"/>
      <c r="DJ116" s="1011"/>
      <c r="DK116" s="1012"/>
      <c r="DL116" s="1013">
        <v>220949</v>
      </c>
      <c r="DM116" s="1011"/>
      <c r="DN116" s="1011"/>
      <c r="DO116" s="1011"/>
      <c r="DP116" s="1012"/>
      <c r="DQ116" s="1013">
        <v>192654</v>
      </c>
      <c r="DR116" s="1011"/>
      <c r="DS116" s="1011"/>
      <c r="DT116" s="1011"/>
      <c r="DU116" s="1012"/>
      <c r="DV116" s="1014">
        <v>4.0999999999999996</v>
      </c>
      <c r="DW116" s="1015"/>
      <c r="DX116" s="1015"/>
      <c r="DY116" s="1015"/>
      <c r="DZ116" s="1016"/>
    </row>
    <row r="117" spans="1:130" s="246" customFormat="1" ht="26.25" customHeight="1" x14ac:dyDescent="0.2">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1451626</v>
      </c>
      <c r="AB117" s="1029"/>
      <c r="AC117" s="1029"/>
      <c r="AD117" s="1029"/>
      <c r="AE117" s="1030"/>
      <c r="AF117" s="1031">
        <v>1503933</v>
      </c>
      <c r="AG117" s="1029"/>
      <c r="AH117" s="1029"/>
      <c r="AI117" s="1029"/>
      <c r="AJ117" s="1030"/>
      <c r="AK117" s="1031">
        <v>1422290</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126</v>
      </c>
      <c r="BR117" s="972"/>
      <c r="BS117" s="972"/>
      <c r="BT117" s="972"/>
      <c r="BU117" s="972"/>
      <c r="BV117" s="972" t="s">
        <v>434</v>
      </c>
      <c r="BW117" s="972"/>
      <c r="BX117" s="972"/>
      <c r="BY117" s="972"/>
      <c r="BZ117" s="972"/>
      <c r="CA117" s="972" t="s">
        <v>126</v>
      </c>
      <c r="CB117" s="972"/>
      <c r="CC117" s="972"/>
      <c r="CD117" s="972"/>
      <c r="CE117" s="972"/>
      <c r="CF117" s="966" t="s">
        <v>126</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434</v>
      </c>
      <c r="DH117" s="1011"/>
      <c r="DI117" s="1011"/>
      <c r="DJ117" s="1011"/>
      <c r="DK117" s="1012"/>
      <c r="DL117" s="1013" t="s">
        <v>126</v>
      </c>
      <c r="DM117" s="1011"/>
      <c r="DN117" s="1011"/>
      <c r="DO117" s="1011"/>
      <c r="DP117" s="1012"/>
      <c r="DQ117" s="1013" t="s">
        <v>436</v>
      </c>
      <c r="DR117" s="1011"/>
      <c r="DS117" s="1011"/>
      <c r="DT117" s="1011"/>
      <c r="DU117" s="1012"/>
      <c r="DV117" s="1014" t="s">
        <v>126</v>
      </c>
      <c r="DW117" s="1015"/>
      <c r="DX117" s="1015"/>
      <c r="DY117" s="1015"/>
      <c r="DZ117" s="1016"/>
    </row>
    <row r="118" spans="1:130" s="246" customFormat="1" ht="26.25" customHeight="1" x14ac:dyDescent="0.2">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304</v>
      </c>
      <c r="AG118" s="937"/>
      <c r="AH118" s="937"/>
      <c r="AI118" s="937"/>
      <c r="AJ118" s="938"/>
      <c r="AK118" s="936" t="s">
        <v>303</v>
      </c>
      <c r="AL118" s="937"/>
      <c r="AM118" s="937"/>
      <c r="AN118" s="937"/>
      <c r="AO118" s="938"/>
      <c r="AP118" s="1023" t="s">
        <v>428</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126</v>
      </c>
      <c r="BR118" s="1050"/>
      <c r="BS118" s="1050"/>
      <c r="BT118" s="1050"/>
      <c r="BU118" s="1050"/>
      <c r="BV118" s="1050" t="s">
        <v>126</v>
      </c>
      <c r="BW118" s="1050"/>
      <c r="BX118" s="1050"/>
      <c r="BY118" s="1050"/>
      <c r="BZ118" s="1050"/>
      <c r="CA118" s="1050" t="s">
        <v>434</v>
      </c>
      <c r="CB118" s="1050"/>
      <c r="CC118" s="1050"/>
      <c r="CD118" s="1050"/>
      <c r="CE118" s="1050"/>
      <c r="CF118" s="966" t="s">
        <v>126</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126</v>
      </c>
      <c r="DH118" s="1011"/>
      <c r="DI118" s="1011"/>
      <c r="DJ118" s="1011"/>
      <c r="DK118" s="1012"/>
      <c r="DL118" s="1013" t="s">
        <v>126</v>
      </c>
      <c r="DM118" s="1011"/>
      <c r="DN118" s="1011"/>
      <c r="DO118" s="1011"/>
      <c r="DP118" s="1012"/>
      <c r="DQ118" s="1013" t="s">
        <v>436</v>
      </c>
      <c r="DR118" s="1011"/>
      <c r="DS118" s="1011"/>
      <c r="DT118" s="1011"/>
      <c r="DU118" s="1012"/>
      <c r="DV118" s="1014" t="s">
        <v>126</v>
      </c>
      <c r="DW118" s="1015"/>
      <c r="DX118" s="1015"/>
      <c r="DY118" s="1015"/>
      <c r="DZ118" s="1016"/>
    </row>
    <row r="119" spans="1:130" s="246" customFormat="1" ht="26.25" customHeight="1" x14ac:dyDescent="0.2">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126</v>
      </c>
      <c r="AB119" s="944"/>
      <c r="AC119" s="944"/>
      <c r="AD119" s="944"/>
      <c r="AE119" s="945"/>
      <c r="AF119" s="946" t="s">
        <v>126</v>
      </c>
      <c r="AG119" s="944"/>
      <c r="AH119" s="944"/>
      <c r="AI119" s="944"/>
      <c r="AJ119" s="945"/>
      <c r="AK119" s="946" t="s">
        <v>126</v>
      </c>
      <c r="AL119" s="944"/>
      <c r="AM119" s="944"/>
      <c r="AN119" s="944"/>
      <c r="AO119" s="945"/>
      <c r="AP119" s="947" t="s">
        <v>126</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460</v>
      </c>
      <c r="BP119" s="1058"/>
      <c r="BQ119" s="1049">
        <v>17900337</v>
      </c>
      <c r="BR119" s="1050"/>
      <c r="BS119" s="1050"/>
      <c r="BT119" s="1050"/>
      <c r="BU119" s="1050"/>
      <c r="BV119" s="1050">
        <v>17618370</v>
      </c>
      <c r="BW119" s="1050"/>
      <c r="BX119" s="1050"/>
      <c r="BY119" s="1050"/>
      <c r="BZ119" s="1050"/>
      <c r="CA119" s="1050">
        <v>17338678</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207343</v>
      </c>
      <c r="DH119" s="1036"/>
      <c r="DI119" s="1036"/>
      <c r="DJ119" s="1036"/>
      <c r="DK119" s="1037"/>
      <c r="DL119" s="1035">
        <v>408619</v>
      </c>
      <c r="DM119" s="1036"/>
      <c r="DN119" s="1036"/>
      <c r="DO119" s="1036"/>
      <c r="DP119" s="1037"/>
      <c r="DQ119" s="1035">
        <v>383492</v>
      </c>
      <c r="DR119" s="1036"/>
      <c r="DS119" s="1036"/>
      <c r="DT119" s="1036"/>
      <c r="DU119" s="1037"/>
      <c r="DV119" s="1038">
        <v>8.1</v>
      </c>
      <c r="DW119" s="1039"/>
      <c r="DX119" s="1039"/>
      <c r="DY119" s="1039"/>
      <c r="DZ119" s="1040"/>
    </row>
    <row r="120" spans="1:130" s="246" customFormat="1" ht="26.25" customHeight="1" x14ac:dyDescent="0.2">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126</v>
      </c>
      <c r="AB120" s="1011"/>
      <c r="AC120" s="1011"/>
      <c r="AD120" s="1011"/>
      <c r="AE120" s="1012"/>
      <c r="AF120" s="1013" t="s">
        <v>126</v>
      </c>
      <c r="AG120" s="1011"/>
      <c r="AH120" s="1011"/>
      <c r="AI120" s="1011"/>
      <c r="AJ120" s="1012"/>
      <c r="AK120" s="1013" t="s">
        <v>126</v>
      </c>
      <c r="AL120" s="1011"/>
      <c r="AM120" s="1011"/>
      <c r="AN120" s="1011"/>
      <c r="AO120" s="1012"/>
      <c r="AP120" s="1014" t="s">
        <v>434</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2540946</v>
      </c>
      <c r="BR120" s="979"/>
      <c r="BS120" s="979"/>
      <c r="BT120" s="979"/>
      <c r="BU120" s="979"/>
      <c r="BV120" s="979">
        <v>2475458</v>
      </c>
      <c r="BW120" s="979"/>
      <c r="BX120" s="979"/>
      <c r="BY120" s="979"/>
      <c r="BZ120" s="979"/>
      <c r="CA120" s="979">
        <v>2235968</v>
      </c>
      <c r="CB120" s="979"/>
      <c r="CC120" s="979"/>
      <c r="CD120" s="979"/>
      <c r="CE120" s="979"/>
      <c r="CF120" s="993">
        <v>47.3</v>
      </c>
      <c r="CG120" s="994"/>
      <c r="CH120" s="994"/>
      <c r="CI120" s="994"/>
      <c r="CJ120" s="994"/>
      <c r="CK120" s="1059" t="s">
        <v>464</v>
      </c>
      <c r="CL120" s="1060"/>
      <c r="CM120" s="1060"/>
      <c r="CN120" s="1060"/>
      <c r="CO120" s="1061"/>
      <c r="CP120" s="1067" t="s">
        <v>405</v>
      </c>
      <c r="CQ120" s="1068"/>
      <c r="CR120" s="1068"/>
      <c r="CS120" s="1068"/>
      <c r="CT120" s="1068"/>
      <c r="CU120" s="1068"/>
      <c r="CV120" s="1068"/>
      <c r="CW120" s="1068"/>
      <c r="CX120" s="1068"/>
      <c r="CY120" s="1068"/>
      <c r="CZ120" s="1068"/>
      <c r="DA120" s="1068"/>
      <c r="DB120" s="1068"/>
      <c r="DC120" s="1068"/>
      <c r="DD120" s="1068"/>
      <c r="DE120" s="1068"/>
      <c r="DF120" s="1069"/>
      <c r="DG120" s="978">
        <v>3046554</v>
      </c>
      <c r="DH120" s="979"/>
      <c r="DI120" s="979"/>
      <c r="DJ120" s="979"/>
      <c r="DK120" s="979"/>
      <c r="DL120" s="979">
        <v>2819863</v>
      </c>
      <c r="DM120" s="979"/>
      <c r="DN120" s="979"/>
      <c r="DO120" s="979"/>
      <c r="DP120" s="979"/>
      <c r="DQ120" s="979">
        <v>2584507</v>
      </c>
      <c r="DR120" s="979"/>
      <c r="DS120" s="979"/>
      <c r="DT120" s="979"/>
      <c r="DU120" s="979"/>
      <c r="DV120" s="980">
        <v>54.6</v>
      </c>
      <c r="DW120" s="980"/>
      <c r="DX120" s="980"/>
      <c r="DY120" s="980"/>
      <c r="DZ120" s="981"/>
    </row>
    <row r="121" spans="1:130" s="246" customFormat="1" ht="26.25" customHeight="1" x14ac:dyDescent="0.2">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126</v>
      </c>
      <c r="AB121" s="1011"/>
      <c r="AC121" s="1011"/>
      <c r="AD121" s="1011"/>
      <c r="AE121" s="1012"/>
      <c r="AF121" s="1013" t="s">
        <v>126</v>
      </c>
      <c r="AG121" s="1011"/>
      <c r="AH121" s="1011"/>
      <c r="AI121" s="1011"/>
      <c r="AJ121" s="1012"/>
      <c r="AK121" s="1013" t="s">
        <v>126</v>
      </c>
      <c r="AL121" s="1011"/>
      <c r="AM121" s="1011"/>
      <c r="AN121" s="1011"/>
      <c r="AO121" s="1012"/>
      <c r="AP121" s="1014" t="s">
        <v>126</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1214934</v>
      </c>
      <c r="BR121" s="972"/>
      <c r="BS121" s="972"/>
      <c r="BT121" s="972"/>
      <c r="BU121" s="972"/>
      <c r="BV121" s="972">
        <v>1243441</v>
      </c>
      <c r="BW121" s="972"/>
      <c r="BX121" s="972"/>
      <c r="BY121" s="972"/>
      <c r="BZ121" s="972"/>
      <c r="CA121" s="972">
        <v>1279412</v>
      </c>
      <c r="CB121" s="972"/>
      <c r="CC121" s="972"/>
      <c r="CD121" s="972"/>
      <c r="CE121" s="972"/>
      <c r="CF121" s="966">
        <v>27</v>
      </c>
      <c r="CG121" s="967"/>
      <c r="CH121" s="967"/>
      <c r="CI121" s="967"/>
      <c r="CJ121" s="967"/>
      <c r="CK121" s="1062"/>
      <c r="CL121" s="1063"/>
      <c r="CM121" s="1063"/>
      <c r="CN121" s="1063"/>
      <c r="CO121" s="1064"/>
      <c r="CP121" s="1072" t="s">
        <v>467</v>
      </c>
      <c r="CQ121" s="1073"/>
      <c r="CR121" s="1073"/>
      <c r="CS121" s="1073"/>
      <c r="CT121" s="1073"/>
      <c r="CU121" s="1073"/>
      <c r="CV121" s="1073"/>
      <c r="CW121" s="1073"/>
      <c r="CX121" s="1073"/>
      <c r="CY121" s="1073"/>
      <c r="CZ121" s="1073"/>
      <c r="DA121" s="1073"/>
      <c r="DB121" s="1073"/>
      <c r="DC121" s="1073"/>
      <c r="DD121" s="1073"/>
      <c r="DE121" s="1073"/>
      <c r="DF121" s="1074"/>
      <c r="DG121" s="971">
        <v>216698</v>
      </c>
      <c r="DH121" s="972"/>
      <c r="DI121" s="972"/>
      <c r="DJ121" s="972"/>
      <c r="DK121" s="972"/>
      <c r="DL121" s="972">
        <v>196233</v>
      </c>
      <c r="DM121" s="972"/>
      <c r="DN121" s="972"/>
      <c r="DO121" s="972"/>
      <c r="DP121" s="972"/>
      <c r="DQ121" s="972">
        <v>304475</v>
      </c>
      <c r="DR121" s="972"/>
      <c r="DS121" s="972"/>
      <c r="DT121" s="972"/>
      <c r="DU121" s="972"/>
      <c r="DV121" s="973">
        <v>6.4</v>
      </c>
      <c r="DW121" s="973"/>
      <c r="DX121" s="973"/>
      <c r="DY121" s="973"/>
      <c r="DZ121" s="974"/>
    </row>
    <row r="122" spans="1:130" s="246" customFormat="1" ht="26.25" customHeight="1" x14ac:dyDescent="0.2">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126</v>
      </c>
      <c r="AB122" s="1011"/>
      <c r="AC122" s="1011"/>
      <c r="AD122" s="1011"/>
      <c r="AE122" s="1012"/>
      <c r="AF122" s="1013" t="s">
        <v>126</v>
      </c>
      <c r="AG122" s="1011"/>
      <c r="AH122" s="1011"/>
      <c r="AI122" s="1011"/>
      <c r="AJ122" s="1012"/>
      <c r="AK122" s="1013" t="s">
        <v>434</v>
      </c>
      <c r="AL122" s="1011"/>
      <c r="AM122" s="1011"/>
      <c r="AN122" s="1011"/>
      <c r="AO122" s="1012"/>
      <c r="AP122" s="1014" t="s">
        <v>126</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10073558</v>
      </c>
      <c r="BR122" s="1050"/>
      <c r="BS122" s="1050"/>
      <c r="BT122" s="1050"/>
      <c r="BU122" s="1050"/>
      <c r="BV122" s="1050">
        <v>9738832</v>
      </c>
      <c r="BW122" s="1050"/>
      <c r="BX122" s="1050"/>
      <c r="BY122" s="1050"/>
      <c r="BZ122" s="1050"/>
      <c r="CA122" s="1050">
        <v>9578034</v>
      </c>
      <c r="CB122" s="1050"/>
      <c r="CC122" s="1050"/>
      <c r="CD122" s="1050"/>
      <c r="CE122" s="1050"/>
      <c r="CF122" s="1070">
        <v>202.4</v>
      </c>
      <c r="CG122" s="1071"/>
      <c r="CH122" s="1071"/>
      <c r="CI122" s="1071"/>
      <c r="CJ122" s="1071"/>
      <c r="CK122" s="1062"/>
      <c r="CL122" s="1063"/>
      <c r="CM122" s="1063"/>
      <c r="CN122" s="1063"/>
      <c r="CO122" s="1064"/>
      <c r="CP122" s="1072" t="s">
        <v>469</v>
      </c>
      <c r="CQ122" s="1073"/>
      <c r="CR122" s="1073"/>
      <c r="CS122" s="1073"/>
      <c r="CT122" s="1073"/>
      <c r="CU122" s="1073"/>
      <c r="CV122" s="1073"/>
      <c r="CW122" s="1073"/>
      <c r="CX122" s="1073"/>
      <c r="CY122" s="1073"/>
      <c r="CZ122" s="1073"/>
      <c r="DA122" s="1073"/>
      <c r="DB122" s="1073"/>
      <c r="DC122" s="1073"/>
      <c r="DD122" s="1073"/>
      <c r="DE122" s="1073"/>
      <c r="DF122" s="1074"/>
      <c r="DG122" s="971">
        <v>5097</v>
      </c>
      <c r="DH122" s="972"/>
      <c r="DI122" s="972"/>
      <c r="DJ122" s="972"/>
      <c r="DK122" s="972"/>
      <c r="DL122" s="972">
        <v>116739</v>
      </c>
      <c r="DM122" s="972"/>
      <c r="DN122" s="972"/>
      <c r="DO122" s="972"/>
      <c r="DP122" s="972"/>
      <c r="DQ122" s="972">
        <v>133547</v>
      </c>
      <c r="DR122" s="972"/>
      <c r="DS122" s="972"/>
      <c r="DT122" s="972"/>
      <c r="DU122" s="972"/>
      <c r="DV122" s="973">
        <v>2.8</v>
      </c>
      <c r="DW122" s="973"/>
      <c r="DX122" s="973"/>
      <c r="DY122" s="973"/>
      <c r="DZ122" s="974"/>
    </row>
    <row r="123" spans="1:130" s="246" customFormat="1" ht="26.25" customHeight="1" x14ac:dyDescent="0.2">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18865</v>
      </c>
      <c r="AB123" s="1011"/>
      <c r="AC123" s="1011"/>
      <c r="AD123" s="1011"/>
      <c r="AE123" s="1012"/>
      <c r="AF123" s="1013">
        <v>18579</v>
      </c>
      <c r="AG123" s="1011"/>
      <c r="AH123" s="1011"/>
      <c r="AI123" s="1011"/>
      <c r="AJ123" s="1012"/>
      <c r="AK123" s="1013">
        <v>18579</v>
      </c>
      <c r="AL123" s="1011"/>
      <c r="AM123" s="1011"/>
      <c r="AN123" s="1011"/>
      <c r="AO123" s="1012"/>
      <c r="AP123" s="1014">
        <v>0.4</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470</v>
      </c>
      <c r="BP123" s="1058"/>
      <c r="BQ123" s="1117">
        <v>13829438</v>
      </c>
      <c r="BR123" s="1118"/>
      <c r="BS123" s="1118"/>
      <c r="BT123" s="1118"/>
      <c r="BU123" s="1118"/>
      <c r="BV123" s="1118">
        <v>13457731</v>
      </c>
      <c r="BW123" s="1118"/>
      <c r="BX123" s="1118"/>
      <c r="BY123" s="1118"/>
      <c r="BZ123" s="1118"/>
      <c r="CA123" s="1118">
        <v>13093414</v>
      </c>
      <c r="CB123" s="1118"/>
      <c r="CC123" s="1118"/>
      <c r="CD123" s="1118"/>
      <c r="CE123" s="1118"/>
      <c r="CF123" s="1051"/>
      <c r="CG123" s="1052"/>
      <c r="CH123" s="1052"/>
      <c r="CI123" s="1052"/>
      <c r="CJ123" s="1053"/>
      <c r="CK123" s="1062"/>
      <c r="CL123" s="1063"/>
      <c r="CM123" s="1063"/>
      <c r="CN123" s="1063"/>
      <c r="CO123" s="1064"/>
      <c r="CP123" s="1072" t="s">
        <v>400</v>
      </c>
      <c r="CQ123" s="1073"/>
      <c r="CR123" s="1073"/>
      <c r="CS123" s="1073"/>
      <c r="CT123" s="1073"/>
      <c r="CU123" s="1073"/>
      <c r="CV123" s="1073"/>
      <c r="CW123" s="1073"/>
      <c r="CX123" s="1073"/>
      <c r="CY123" s="1073"/>
      <c r="CZ123" s="1073"/>
      <c r="DA123" s="1073"/>
      <c r="DB123" s="1073"/>
      <c r="DC123" s="1073"/>
      <c r="DD123" s="1073"/>
      <c r="DE123" s="1073"/>
      <c r="DF123" s="1074"/>
      <c r="DG123" s="1010" t="s">
        <v>126</v>
      </c>
      <c r="DH123" s="1011"/>
      <c r="DI123" s="1011"/>
      <c r="DJ123" s="1011"/>
      <c r="DK123" s="1012"/>
      <c r="DL123" s="1013" t="s">
        <v>126</v>
      </c>
      <c r="DM123" s="1011"/>
      <c r="DN123" s="1011"/>
      <c r="DO123" s="1011"/>
      <c r="DP123" s="1012"/>
      <c r="DQ123" s="1013" t="s">
        <v>126</v>
      </c>
      <c r="DR123" s="1011"/>
      <c r="DS123" s="1011"/>
      <c r="DT123" s="1011"/>
      <c r="DU123" s="1012"/>
      <c r="DV123" s="1014" t="s">
        <v>126</v>
      </c>
      <c r="DW123" s="1015"/>
      <c r="DX123" s="1015"/>
      <c r="DY123" s="1015"/>
      <c r="DZ123" s="1016"/>
    </row>
    <row r="124" spans="1:130" s="246" customFormat="1" ht="26.25" customHeight="1" thickBot="1" x14ac:dyDescent="0.25">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126</v>
      </c>
      <c r="AB124" s="1011"/>
      <c r="AC124" s="1011"/>
      <c r="AD124" s="1011"/>
      <c r="AE124" s="1012"/>
      <c r="AF124" s="1013" t="s">
        <v>126</v>
      </c>
      <c r="AG124" s="1011"/>
      <c r="AH124" s="1011"/>
      <c r="AI124" s="1011"/>
      <c r="AJ124" s="1012"/>
      <c r="AK124" s="1013" t="s">
        <v>126</v>
      </c>
      <c r="AL124" s="1011"/>
      <c r="AM124" s="1011"/>
      <c r="AN124" s="1011"/>
      <c r="AO124" s="1012"/>
      <c r="AP124" s="1014" t="s">
        <v>126</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84.2</v>
      </c>
      <c r="BR124" s="1080"/>
      <c r="BS124" s="1080"/>
      <c r="BT124" s="1080"/>
      <c r="BU124" s="1080"/>
      <c r="BV124" s="1080">
        <v>86.9</v>
      </c>
      <c r="BW124" s="1080"/>
      <c r="BX124" s="1080"/>
      <c r="BY124" s="1080"/>
      <c r="BZ124" s="1080"/>
      <c r="CA124" s="1080">
        <v>89.7</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436</v>
      </c>
      <c r="DH124" s="1036"/>
      <c r="DI124" s="1036"/>
      <c r="DJ124" s="1036"/>
      <c r="DK124" s="1037"/>
      <c r="DL124" s="1035" t="s">
        <v>436</v>
      </c>
      <c r="DM124" s="1036"/>
      <c r="DN124" s="1036"/>
      <c r="DO124" s="1036"/>
      <c r="DP124" s="1037"/>
      <c r="DQ124" s="1035" t="s">
        <v>126</v>
      </c>
      <c r="DR124" s="1036"/>
      <c r="DS124" s="1036"/>
      <c r="DT124" s="1036"/>
      <c r="DU124" s="1037"/>
      <c r="DV124" s="1038" t="s">
        <v>436</v>
      </c>
      <c r="DW124" s="1039"/>
      <c r="DX124" s="1039"/>
      <c r="DY124" s="1039"/>
      <c r="DZ124" s="1040"/>
    </row>
    <row r="125" spans="1:130" s="246" customFormat="1" ht="26.25" customHeight="1" x14ac:dyDescent="0.2">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436</v>
      </c>
      <c r="AB125" s="1011"/>
      <c r="AC125" s="1011"/>
      <c r="AD125" s="1011"/>
      <c r="AE125" s="1012"/>
      <c r="AF125" s="1013" t="s">
        <v>436</v>
      </c>
      <c r="AG125" s="1011"/>
      <c r="AH125" s="1011"/>
      <c r="AI125" s="1011"/>
      <c r="AJ125" s="1012"/>
      <c r="AK125" s="1013" t="s">
        <v>436</v>
      </c>
      <c r="AL125" s="1011"/>
      <c r="AM125" s="1011"/>
      <c r="AN125" s="1011"/>
      <c r="AO125" s="1012"/>
      <c r="AP125" s="1014" t="s">
        <v>436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126</v>
      </c>
      <c r="DH125" s="979"/>
      <c r="DI125" s="979"/>
      <c r="DJ125" s="979"/>
      <c r="DK125" s="979"/>
      <c r="DL125" s="979" t="s">
        <v>436</v>
      </c>
      <c r="DM125" s="979"/>
      <c r="DN125" s="979"/>
      <c r="DO125" s="979"/>
      <c r="DP125" s="979"/>
      <c r="DQ125" s="979" t="s">
        <v>436</v>
      </c>
      <c r="DR125" s="979"/>
      <c r="DS125" s="979"/>
      <c r="DT125" s="979"/>
      <c r="DU125" s="979"/>
      <c r="DV125" s="980" t="s">
        <v>436</v>
      </c>
      <c r="DW125" s="980"/>
      <c r="DX125" s="980"/>
      <c r="DY125" s="980"/>
      <c r="DZ125" s="981"/>
    </row>
    <row r="126" spans="1:130" s="246" customFormat="1" ht="26.25" customHeight="1" thickBot="1" x14ac:dyDescent="0.25">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32061</v>
      </c>
      <c r="AB126" s="1011"/>
      <c r="AC126" s="1011"/>
      <c r="AD126" s="1011"/>
      <c r="AE126" s="1012"/>
      <c r="AF126" s="1013">
        <v>50073</v>
      </c>
      <c r="AG126" s="1011"/>
      <c r="AH126" s="1011"/>
      <c r="AI126" s="1011"/>
      <c r="AJ126" s="1012"/>
      <c r="AK126" s="1013">
        <v>69459</v>
      </c>
      <c r="AL126" s="1011"/>
      <c r="AM126" s="1011"/>
      <c r="AN126" s="1011"/>
      <c r="AO126" s="1012"/>
      <c r="AP126" s="1014">
        <v>1.5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436</v>
      </c>
      <c r="DH126" s="972"/>
      <c r="DI126" s="972"/>
      <c r="DJ126" s="972"/>
      <c r="DK126" s="972"/>
      <c r="DL126" s="972" t="s">
        <v>436</v>
      </c>
      <c r="DM126" s="972"/>
      <c r="DN126" s="972"/>
      <c r="DO126" s="972"/>
      <c r="DP126" s="972"/>
      <c r="DQ126" s="972" t="s">
        <v>436</v>
      </c>
      <c r="DR126" s="972"/>
      <c r="DS126" s="972"/>
      <c r="DT126" s="972"/>
      <c r="DU126" s="972"/>
      <c r="DV126" s="973" t="s">
        <v>126</v>
      </c>
      <c r="DW126" s="973"/>
      <c r="DX126" s="973"/>
      <c r="DY126" s="973"/>
      <c r="DZ126" s="974"/>
    </row>
    <row r="127" spans="1:130" s="246" customFormat="1" ht="26.25" customHeight="1" x14ac:dyDescent="0.2">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126</v>
      </c>
      <c r="AB127" s="1011"/>
      <c r="AC127" s="1011"/>
      <c r="AD127" s="1011"/>
      <c r="AE127" s="1012"/>
      <c r="AF127" s="1013" t="s">
        <v>436</v>
      </c>
      <c r="AG127" s="1011"/>
      <c r="AH127" s="1011"/>
      <c r="AI127" s="1011"/>
      <c r="AJ127" s="1012"/>
      <c r="AK127" s="1013" t="s">
        <v>436</v>
      </c>
      <c r="AL127" s="1011"/>
      <c r="AM127" s="1011"/>
      <c r="AN127" s="1011"/>
      <c r="AO127" s="1012"/>
      <c r="AP127" s="1014" t="s">
        <v>436</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436</v>
      </c>
      <c r="DH127" s="972"/>
      <c r="DI127" s="972"/>
      <c r="DJ127" s="972"/>
      <c r="DK127" s="972"/>
      <c r="DL127" s="972" t="s">
        <v>436</v>
      </c>
      <c r="DM127" s="972"/>
      <c r="DN127" s="972"/>
      <c r="DO127" s="972"/>
      <c r="DP127" s="972"/>
      <c r="DQ127" s="972" t="s">
        <v>126</v>
      </c>
      <c r="DR127" s="972"/>
      <c r="DS127" s="972"/>
      <c r="DT127" s="972"/>
      <c r="DU127" s="972"/>
      <c r="DV127" s="973" t="s">
        <v>126</v>
      </c>
      <c r="DW127" s="973"/>
      <c r="DX127" s="973"/>
      <c r="DY127" s="973"/>
      <c r="DZ127" s="974"/>
    </row>
    <row r="128" spans="1:130" s="246" customFormat="1" ht="26.25" customHeight="1" thickBot="1" x14ac:dyDescent="0.25">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166845</v>
      </c>
      <c r="AB128" s="1100"/>
      <c r="AC128" s="1100"/>
      <c r="AD128" s="1100"/>
      <c r="AE128" s="1101"/>
      <c r="AF128" s="1102">
        <v>176121</v>
      </c>
      <c r="AG128" s="1100"/>
      <c r="AH128" s="1100"/>
      <c r="AI128" s="1100"/>
      <c r="AJ128" s="1101"/>
      <c r="AK128" s="1102">
        <v>150700</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126</v>
      </c>
      <c r="BG128" s="1107"/>
      <c r="BH128" s="1107"/>
      <c r="BI128" s="1107"/>
      <c r="BJ128" s="1107"/>
      <c r="BK128" s="1107"/>
      <c r="BL128" s="1108"/>
      <c r="BM128" s="1106">
        <v>14.67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486</v>
      </c>
      <c r="DH128" s="1092"/>
      <c r="DI128" s="1092"/>
      <c r="DJ128" s="1092"/>
      <c r="DK128" s="1092"/>
      <c r="DL128" s="1092" t="s">
        <v>126</v>
      </c>
      <c r="DM128" s="1092"/>
      <c r="DN128" s="1092"/>
      <c r="DO128" s="1092"/>
      <c r="DP128" s="1092"/>
      <c r="DQ128" s="1092" t="s">
        <v>126</v>
      </c>
      <c r="DR128" s="1092"/>
      <c r="DS128" s="1092"/>
      <c r="DT128" s="1092"/>
      <c r="DU128" s="1092"/>
      <c r="DV128" s="1093" t="s">
        <v>126</v>
      </c>
      <c r="DW128" s="1093"/>
      <c r="DX128" s="1093"/>
      <c r="DY128" s="1093"/>
      <c r="DZ128" s="1094"/>
    </row>
    <row r="129" spans="1:131" s="246" customFormat="1" ht="26.25" customHeight="1" x14ac:dyDescent="0.2">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5693600</v>
      </c>
      <c r="AB129" s="1011"/>
      <c r="AC129" s="1011"/>
      <c r="AD129" s="1011"/>
      <c r="AE129" s="1012"/>
      <c r="AF129" s="1013">
        <v>5623200</v>
      </c>
      <c r="AG129" s="1011"/>
      <c r="AH129" s="1011"/>
      <c r="AI129" s="1011"/>
      <c r="AJ129" s="1012"/>
      <c r="AK129" s="1013">
        <v>5558507</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126</v>
      </c>
      <c r="BG129" s="1121"/>
      <c r="BH129" s="1121"/>
      <c r="BI129" s="1121"/>
      <c r="BJ129" s="1121"/>
      <c r="BK129" s="1121"/>
      <c r="BL129" s="1122"/>
      <c r="BM129" s="1120">
        <v>19.670000000000002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860362</v>
      </c>
      <c r="AB130" s="1011"/>
      <c r="AC130" s="1011"/>
      <c r="AD130" s="1011"/>
      <c r="AE130" s="1012"/>
      <c r="AF130" s="1013">
        <v>837655</v>
      </c>
      <c r="AG130" s="1011"/>
      <c r="AH130" s="1011"/>
      <c r="AI130" s="1011"/>
      <c r="AJ130" s="1012"/>
      <c r="AK130" s="1013">
        <v>827300</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9.4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4833238</v>
      </c>
      <c r="AB131" s="1036"/>
      <c r="AC131" s="1036"/>
      <c r="AD131" s="1036"/>
      <c r="AE131" s="1037"/>
      <c r="AF131" s="1035">
        <v>4785545</v>
      </c>
      <c r="AG131" s="1036"/>
      <c r="AH131" s="1036"/>
      <c r="AI131" s="1036"/>
      <c r="AJ131" s="1037"/>
      <c r="AK131" s="1035">
        <v>4731207</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v>89.7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8.7812559609999994</v>
      </c>
      <c r="AB132" s="1152"/>
      <c r="AC132" s="1152"/>
      <c r="AD132" s="1152"/>
      <c r="AE132" s="1153"/>
      <c r="AF132" s="1154">
        <v>10.24244887</v>
      </c>
      <c r="AG132" s="1152"/>
      <c r="AH132" s="1152"/>
      <c r="AI132" s="1152"/>
      <c r="AJ132" s="1153"/>
      <c r="AK132" s="1154">
        <v>9.3906269580000004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10.6</v>
      </c>
      <c r="AB133" s="1135"/>
      <c r="AC133" s="1135"/>
      <c r="AD133" s="1135"/>
      <c r="AE133" s="1136"/>
      <c r="AF133" s="1134">
        <v>10.1</v>
      </c>
      <c r="AG133" s="1135"/>
      <c r="AH133" s="1135"/>
      <c r="AI133" s="1135"/>
      <c r="AJ133" s="1136"/>
      <c r="AK133" s="1134">
        <v>9.4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7Wdj6+mo2eNbvOcH0inWXVBQO3eAk6oExXwEyjlhrSybAek7LeCc1rrzRypi7JmDwks9DcJ/WlxJgyZvOdzTw==" saltValue="lJ7KD6PH2ofr+7fCs48o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P16"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AilABYzAMuVxa3gSWSMvkhWY6UfCCHZ9DVOsfPkUkvKBQcok/ecBPPWZ0w361i2W5oshD3FNF6YTH/rXtQa7g==" saltValue="J7mOHOm+luI6aUXnzOTd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vV/BqmRkG1Dawug37pAfIUcjc5TGjMCkxEUETQyLugCEaTe/hulrvdu+9wGVYju4DlZgp5aWEb5VUEvh46PkQ==" saltValue="0zxSgbXITyH4IqNKOosR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1184603</v>
      </c>
      <c r="AP9" s="312">
        <v>102033</v>
      </c>
      <c r="AQ9" s="313">
        <v>95202</v>
      </c>
      <c r="AR9" s="314">
        <v>7.2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186980</v>
      </c>
      <c r="AP10" s="315">
        <v>16105</v>
      </c>
      <c r="AQ10" s="316">
        <v>11297</v>
      </c>
      <c r="AR10" s="317">
        <v>42.6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315427</v>
      </c>
      <c r="AP11" s="315">
        <v>27169</v>
      </c>
      <c r="AQ11" s="316">
        <v>19595</v>
      </c>
      <c r="AR11" s="317">
        <v>38.700000000000003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t="s">
        <v>509</v>
      </c>
      <c r="AP12" s="315" t="s">
        <v>509</v>
      </c>
      <c r="AQ12" s="316">
        <v>2177</v>
      </c>
      <c r="AR12" s="317" t="s">
        <v>509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509</v>
      </c>
      <c r="AP13" s="315" t="s">
        <v>509</v>
      </c>
      <c r="AQ13" s="316" t="s">
        <v>509</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35305</v>
      </c>
      <c r="AP14" s="315">
        <v>3041</v>
      </c>
      <c r="AQ14" s="316">
        <v>4873</v>
      </c>
      <c r="AR14" s="317">
        <v>-37.6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v>485</v>
      </c>
      <c r="AP15" s="315">
        <v>42</v>
      </c>
      <c r="AQ15" s="316">
        <v>2420</v>
      </c>
      <c r="AR15" s="317">
        <v>-98.3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-93196</v>
      </c>
      <c r="AP16" s="315">
        <v>-8027</v>
      </c>
      <c r="AQ16" s="316">
        <v>-9543</v>
      </c>
      <c r="AR16" s="317">
        <v>-15.9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1629604</v>
      </c>
      <c r="AP17" s="315">
        <v>140362</v>
      </c>
      <c r="AQ17" s="316">
        <v>126021</v>
      </c>
      <c r="AR17" s="317">
        <v>11.4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13.52</v>
      </c>
      <c r="AP21" s="328">
        <v>11.29</v>
      </c>
      <c r="AQ21" s="329">
        <v>2.23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95.7</v>
      </c>
      <c r="AP22" s="333">
        <v>95.5</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1084159</v>
      </c>
      <c r="AP32" s="342">
        <v>93381</v>
      </c>
      <c r="AQ32" s="343">
        <v>80565</v>
      </c>
      <c r="AR32" s="344">
        <v>15.9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509</v>
      </c>
      <c r="AP33" s="342" t="s">
        <v>509</v>
      </c>
      <c r="AQ33" s="343" t="s">
        <v>509</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509</v>
      </c>
      <c r="AP34" s="342" t="s">
        <v>509</v>
      </c>
      <c r="AQ34" s="343" t="s">
        <v>509</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206149</v>
      </c>
      <c r="AP35" s="342">
        <v>17756</v>
      </c>
      <c r="AQ35" s="343">
        <v>27422</v>
      </c>
      <c r="AR35" s="344">
        <v>-35.200000000000003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43473</v>
      </c>
      <c r="AP36" s="342">
        <v>3744</v>
      </c>
      <c r="AQ36" s="343">
        <v>3182</v>
      </c>
      <c r="AR36" s="344">
        <v>17.7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v>88038</v>
      </c>
      <c r="AP37" s="342">
        <v>7583</v>
      </c>
      <c r="AQ37" s="343">
        <v>1220</v>
      </c>
      <c r="AR37" s="344">
        <v>521.6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v>471</v>
      </c>
      <c r="AP38" s="345">
        <v>41</v>
      </c>
      <c r="AQ38" s="346">
        <v>15</v>
      </c>
      <c r="AR38" s="334">
        <v>173.3</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-150700</v>
      </c>
      <c r="AP39" s="342">
        <v>-12980</v>
      </c>
      <c r="AQ39" s="343">
        <v>-3624</v>
      </c>
      <c r="AR39" s="344">
        <v>258.2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-827300</v>
      </c>
      <c r="AP40" s="342">
        <v>-71258</v>
      </c>
      <c r="AQ40" s="343">
        <v>-76316</v>
      </c>
      <c r="AR40" s="344">
        <v>-6.6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444290</v>
      </c>
      <c r="AP41" s="342">
        <v>38268</v>
      </c>
      <c r="AQ41" s="343">
        <v>32463</v>
      </c>
      <c r="AR41" s="344">
        <v>17.899999999999999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2095159</v>
      </c>
      <c r="AN51" s="364">
        <v>171932</v>
      </c>
      <c r="AO51" s="365">
        <v>-8.6999999999999993</v>
      </c>
      <c r="AP51" s="366">
        <v>132212</v>
      </c>
      <c r="AQ51" s="367">
        <v>-3.2</v>
      </c>
      <c r="AR51" s="368">
        <v>-5.5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1190486</v>
      </c>
      <c r="AN52" s="372">
        <v>97693</v>
      </c>
      <c r="AO52" s="373">
        <v>28.1</v>
      </c>
      <c r="AP52" s="374">
        <v>67114</v>
      </c>
      <c r="AQ52" s="375">
        <v>12.5</v>
      </c>
      <c r="AR52" s="376">
        <v>15.6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2504224</v>
      </c>
      <c r="AN53" s="364">
        <v>208355</v>
      </c>
      <c r="AO53" s="365">
        <v>21.2</v>
      </c>
      <c r="AP53" s="366">
        <v>93741</v>
      </c>
      <c r="AQ53" s="367">
        <v>-29.1</v>
      </c>
      <c r="AR53" s="368">
        <v>50.3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592597</v>
      </c>
      <c r="AN54" s="372">
        <v>49305</v>
      </c>
      <c r="AO54" s="373">
        <v>-49.5</v>
      </c>
      <c r="AP54" s="374">
        <v>46285</v>
      </c>
      <c r="AQ54" s="375">
        <v>-31</v>
      </c>
      <c r="AR54" s="376">
        <v>-18.5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1639125</v>
      </c>
      <c r="AN55" s="364">
        <v>138183</v>
      </c>
      <c r="AO55" s="365">
        <v>-33.700000000000003</v>
      </c>
      <c r="AP55" s="366">
        <v>107537</v>
      </c>
      <c r="AQ55" s="367">
        <v>14.7</v>
      </c>
      <c r="AR55" s="368">
        <v>-48.4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489708</v>
      </c>
      <c r="AN56" s="372">
        <v>41284</v>
      </c>
      <c r="AO56" s="373">
        <v>-16.3</v>
      </c>
      <c r="AP56" s="374">
        <v>57923</v>
      </c>
      <c r="AQ56" s="375">
        <v>25.1</v>
      </c>
      <c r="AR56" s="376">
        <v>-41.4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1939205</v>
      </c>
      <c r="AN57" s="364">
        <v>165419</v>
      </c>
      <c r="AO57" s="365">
        <v>19.7</v>
      </c>
      <c r="AP57" s="366">
        <v>113913</v>
      </c>
      <c r="AQ57" s="367">
        <v>5.9</v>
      </c>
      <c r="AR57" s="368">
        <v>13.8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511019</v>
      </c>
      <c r="AN58" s="372">
        <v>43591</v>
      </c>
      <c r="AO58" s="373">
        <v>5.6</v>
      </c>
      <c r="AP58" s="374">
        <v>53160</v>
      </c>
      <c r="AQ58" s="375">
        <v>-8.1999999999999993</v>
      </c>
      <c r="AR58" s="376">
        <v>13.8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2338497</v>
      </c>
      <c r="AN59" s="364">
        <v>201421</v>
      </c>
      <c r="AO59" s="365">
        <v>21.8</v>
      </c>
      <c r="AP59" s="366">
        <v>115050</v>
      </c>
      <c r="AQ59" s="367">
        <v>1</v>
      </c>
      <c r="AR59" s="368">
        <v>20.8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811157</v>
      </c>
      <c r="AN60" s="372">
        <v>69867</v>
      </c>
      <c r="AO60" s="373">
        <v>60.3</v>
      </c>
      <c r="AP60" s="374">
        <v>53792</v>
      </c>
      <c r="AQ60" s="375">
        <v>1.2</v>
      </c>
      <c r="AR60" s="376">
        <v>59.1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2103242</v>
      </c>
      <c r="AN61" s="379">
        <v>177062</v>
      </c>
      <c r="AO61" s="380">
        <v>4.0999999999999996</v>
      </c>
      <c r="AP61" s="381">
        <v>112491</v>
      </c>
      <c r="AQ61" s="382">
        <v>-2.1</v>
      </c>
      <c r="AR61" s="368">
        <v>6.2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718993</v>
      </c>
      <c r="AN62" s="372">
        <v>60348</v>
      </c>
      <c r="AO62" s="373">
        <v>5.6</v>
      </c>
      <c r="AP62" s="374">
        <v>55655</v>
      </c>
      <c r="AQ62" s="375">
        <v>-0.1</v>
      </c>
      <c r="AR62" s="376">
        <v>5.7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poci0uyf/fFwckVc3QpBJqxv1R9MdVRR9qHzV3jZXaXv12la275g8W/OwMKPyRL9SxdQvRvO/7ubHcnIxYi0Zw==" saltValue="0blrt+tuPfyhm4XVCXCQ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EgJ54jJwOsnD0ZMqrpgG4tahah7AYiB/GjahmennWZgD4AaPxUPRKFYehvjvkMFPpFELvOhwcPKBKtzKrYkQ==" saltValue="WVl2uvlDxMqSikprqb5U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9v3OItuugMGRqdSolZiv8SBeOpOwffkJaIYBW+gbKrxdOE42na6W3fNCKXNKWxqPPltiRVcrV64/R6XbooNlw==" saltValue="8SVQXZ2V9JxcTi4DosB4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94" t="s">
        <v>3</v>
      </c>
      <c r="D47" s="1194"/>
      <c r="E47" s="1195"/>
      <c r="F47" s="11">
        <v>23.92</v>
      </c>
      <c r="G47" s="12">
        <v>24.21</v>
      </c>
      <c r="H47" s="12">
        <v>24.4</v>
      </c>
      <c r="I47" s="12">
        <v>24.72</v>
      </c>
      <c r="J47" s="13">
        <v>22.68</v>
      </c>
    </row>
    <row r="48" spans="2:10" ht="57.75" customHeight="1" x14ac:dyDescent="0.2">
      <c r="B48" s="14"/>
      <c r="C48" s="1196" t="s">
        <v>4</v>
      </c>
      <c r="D48" s="1196"/>
      <c r="E48" s="1197"/>
      <c r="F48" s="15">
        <v>3.07</v>
      </c>
      <c r="G48" s="16">
        <v>3.8</v>
      </c>
      <c r="H48" s="16">
        <v>3.01</v>
      </c>
      <c r="I48" s="16">
        <v>2.9</v>
      </c>
      <c r="J48" s="17">
        <v>3.92</v>
      </c>
    </row>
    <row r="49" spans="2:10" ht="57.75" customHeight="1" thickBot="1" x14ac:dyDescent="0.25">
      <c r="B49" s="18"/>
      <c r="C49" s="1198" t="s">
        <v>5</v>
      </c>
      <c r="D49" s="1198"/>
      <c r="E49" s="1199"/>
      <c r="F49" s="19" t="s">
        <v>556</v>
      </c>
      <c r="G49" s="20">
        <v>1.37</v>
      </c>
      <c r="H49" s="20" t="s">
        <v>557</v>
      </c>
      <c r="I49" s="20" t="s">
        <v>558</v>
      </c>
      <c r="J49" s="21" t="s">
        <v>559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FVa3XDTgd1CkCjSyHyM7kBIM0Y8eIyHfEnEoCNsNVtLYjMq5+w+5db/699fQlvP+etWtwQhs1v+BEk2ZsLVZw==" saltValue="u5vFr6g26uLHW5GwARPm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06" t="s">
        <v>560</v>
      </c>
      <c r="D34" s="1206"/>
      <c r="E34" s="1207"/>
      <c r="F34" s="32">
        <v>2.92</v>
      </c>
      <c r="G34" s="33">
        <v>2.64</v>
      </c>
      <c r="H34" s="33">
        <v>2.73</v>
      </c>
      <c r="I34" s="33">
        <v>3.95</v>
      </c>
      <c r="J34" s="34">
        <v>4.46</v>
      </c>
      <c r="K34" s="22"/>
      <c r="L34" s="22"/>
      <c r="M34" s="22"/>
      <c r="N34" s="22"/>
      <c r="O34" s="22"/>
      <c r="P34" s="22"/>
    </row>
    <row r="35" spans="1:16" ht="39" customHeight="1" x14ac:dyDescent="0.2">
      <c r="A35" s="22"/>
      <c r="B35" s="35"/>
      <c r="C35" s="1200" t="s">
        <v>561</v>
      </c>
      <c r="D35" s="1201"/>
      <c r="E35" s="1202"/>
      <c r="F35" s="36">
        <v>3.06</v>
      </c>
      <c r="G35" s="37">
        <v>3.8</v>
      </c>
      <c r="H35" s="37">
        <v>3.01</v>
      </c>
      <c r="I35" s="37">
        <v>2.9</v>
      </c>
      <c r="J35" s="38">
        <v>3.91</v>
      </c>
      <c r="K35" s="22"/>
      <c r="L35" s="22"/>
      <c r="M35" s="22"/>
      <c r="N35" s="22"/>
      <c r="O35" s="22"/>
      <c r="P35" s="22"/>
    </row>
    <row r="36" spans="1:16" ht="39" customHeight="1" x14ac:dyDescent="0.2">
      <c r="A36" s="22"/>
      <c r="B36" s="35"/>
      <c r="C36" s="1200" t="s">
        <v>562</v>
      </c>
      <c r="D36" s="1201"/>
      <c r="E36" s="1202"/>
      <c r="F36" s="36">
        <v>0.31</v>
      </c>
      <c r="G36" s="37">
        <v>0.37</v>
      </c>
      <c r="H36" s="37">
        <v>0.66</v>
      </c>
      <c r="I36" s="37">
        <v>0.34</v>
      </c>
      <c r="J36" s="38">
        <v>0.67</v>
      </c>
      <c r="K36" s="22"/>
      <c r="L36" s="22"/>
      <c r="M36" s="22"/>
      <c r="N36" s="22"/>
      <c r="O36" s="22"/>
      <c r="P36" s="22"/>
    </row>
    <row r="37" spans="1:16" ht="39" customHeight="1" x14ac:dyDescent="0.2">
      <c r="A37" s="22"/>
      <c r="B37" s="35"/>
      <c r="C37" s="1200" t="s">
        <v>563</v>
      </c>
      <c r="D37" s="1201"/>
      <c r="E37" s="1202"/>
      <c r="F37" s="36">
        <v>2.42</v>
      </c>
      <c r="G37" s="37">
        <v>1.93</v>
      </c>
      <c r="H37" s="37">
        <v>1.38</v>
      </c>
      <c r="I37" s="37" t="s">
        <v>564</v>
      </c>
      <c r="J37" s="38">
        <v>0.19</v>
      </c>
      <c r="K37" s="22"/>
      <c r="L37" s="22"/>
      <c r="M37" s="22"/>
      <c r="N37" s="22"/>
      <c r="O37" s="22"/>
      <c r="P37" s="22"/>
    </row>
    <row r="38" spans="1:16" ht="39" customHeight="1" x14ac:dyDescent="0.2">
      <c r="A38" s="22"/>
      <c r="B38" s="35"/>
      <c r="C38" s="1200" t="s">
        <v>565</v>
      </c>
      <c r="D38" s="1201"/>
      <c r="E38" s="1202"/>
      <c r="F38" s="36">
        <v>1.36</v>
      </c>
      <c r="G38" s="37">
        <v>0.64</v>
      </c>
      <c r="H38" s="37">
        <v>1.65</v>
      </c>
      <c r="I38" s="37">
        <v>1.3</v>
      </c>
      <c r="J38" s="38">
        <v>0.08</v>
      </c>
      <c r="K38" s="22"/>
      <c r="L38" s="22"/>
      <c r="M38" s="22"/>
      <c r="N38" s="22"/>
      <c r="O38" s="22"/>
      <c r="P38" s="22"/>
    </row>
    <row r="39" spans="1:16" ht="39" customHeight="1" x14ac:dyDescent="0.2">
      <c r="A39" s="22"/>
      <c r="B39" s="35"/>
      <c r="C39" s="1200" t="s">
        <v>566</v>
      </c>
      <c r="D39" s="1201"/>
      <c r="E39" s="1202"/>
      <c r="F39" s="36">
        <v>0</v>
      </c>
      <c r="G39" s="37">
        <v>0</v>
      </c>
      <c r="H39" s="37">
        <v>0</v>
      </c>
      <c r="I39" s="37">
        <v>0.01</v>
      </c>
      <c r="J39" s="38">
        <v>0.01</v>
      </c>
      <c r="K39" s="22"/>
      <c r="L39" s="22"/>
      <c r="M39" s="22"/>
      <c r="N39" s="22"/>
      <c r="O39" s="22"/>
      <c r="P39" s="22"/>
    </row>
    <row r="40" spans="1:16" ht="39" customHeight="1" x14ac:dyDescent="0.2">
      <c r="A40" s="22"/>
      <c r="B40" s="35"/>
      <c r="C40" s="1200" t="s">
        <v>567</v>
      </c>
      <c r="D40" s="1201"/>
      <c r="E40" s="1202"/>
      <c r="F40" s="36">
        <v>0</v>
      </c>
      <c r="G40" s="37">
        <v>0</v>
      </c>
      <c r="H40" s="37">
        <v>0</v>
      </c>
      <c r="I40" s="37">
        <v>0</v>
      </c>
      <c r="J40" s="38">
        <v>0</v>
      </c>
      <c r="K40" s="22"/>
      <c r="L40" s="22"/>
      <c r="M40" s="22"/>
      <c r="N40" s="22"/>
      <c r="O40" s="22"/>
      <c r="P40" s="22"/>
    </row>
    <row r="41" spans="1:16" ht="39" customHeight="1" x14ac:dyDescent="0.2">
      <c r="A41" s="22"/>
      <c r="B41" s="35"/>
      <c r="C41" s="1200" t="s">
        <v>568</v>
      </c>
      <c r="D41" s="1201"/>
      <c r="E41" s="1202"/>
      <c r="F41" s="36">
        <v>0</v>
      </c>
      <c r="G41" s="37">
        <v>0</v>
      </c>
      <c r="H41" s="37">
        <v>0</v>
      </c>
      <c r="I41" s="37">
        <v>0</v>
      </c>
      <c r="J41" s="38">
        <v>0</v>
      </c>
      <c r="K41" s="22"/>
      <c r="L41" s="22"/>
      <c r="M41" s="22"/>
      <c r="N41" s="22"/>
      <c r="O41" s="22"/>
      <c r="P41" s="22"/>
    </row>
    <row r="42" spans="1:16" ht="39" customHeight="1" x14ac:dyDescent="0.2">
      <c r="A42" s="22"/>
      <c r="B42" s="39"/>
      <c r="C42" s="1200" t="s">
        <v>569</v>
      </c>
      <c r="D42" s="1201"/>
      <c r="E42" s="1202"/>
      <c r="F42" s="36" t="s">
        <v>509</v>
      </c>
      <c r="G42" s="37" t="s">
        <v>509</v>
      </c>
      <c r="H42" s="37" t="s">
        <v>509</v>
      </c>
      <c r="I42" s="37" t="s">
        <v>509</v>
      </c>
      <c r="J42" s="38" t="s">
        <v>509</v>
      </c>
      <c r="K42" s="22"/>
      <c r="L42" s="22"/>
      <c r="M42" s="22"/>
      <c r="N42" s="22"/>
      <c r="O42" s="22"/>
      <c r="P42" s="22"/>
    </row>
    <row r="43" spans="1:16" ht="39" customHeight="1" thickBot="1" x14ac:dyDescent="0.25">
      <c r="A43" s="22"/>
      <c r="B43" s="40"/>
      <c r="C43" s="1203" t="s">
        <v>570</v>
      </c>
      <c r="D43" s="1204"/>
      <c r="E43" s="1205"/>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Vvp5nyT4m9SgFQMQgIxYG60u9T0QURXaWmwHL/Ysl7nTFQ6+KlF6xmvDN7In5rYwMJKQv1C8WfFYBK9SalvGw==" saltValue="O8/AIMv0/3RM/5Mf86Jl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08" t="s">
        <v>11</v>
      </c>
      <c r="C45" s="1209"/>
      <c r="D45" s="58"/>
      <c r="E45" s="1214" t="s">
        <v>12</v>
      </c>
      <c r="F45" s="1214"/>
      <c r="G45" s="1214"/>
      <c r="H45" s="1214"/>
      <c r="I45" s="1214"/>
      <c r="J45" s="1215"/>
      <c r="K45" s="59">
        <v>1188</v>
      </c>
      <c r="L45" s="60">
        <v>1225</v>
      </c>
      <c r="M45" s="60">
        <v>1157</v>
      </c>
      <c r="N45" s="60">
        <v>1177</v>
      </c>
      <c r="O45" s="61">
        <v>1084</v>
      </c>
      <c r="P45" s="48"/>
      <c r="Q45" s="48"/>
      <c r="R45" s="48"/>
      <c r="S45" s="48"/>
      <c r="T45" s="48"/>
      <c r="U45" s="48"/>
    </row>
    <row r="46" spans="1:21" ht="30.75" customHeight="1" x14ac:dyDescent="0.2">
      <c r="A46" s="48"/>
      <c r="B46" s="1210"/>
      <c r="C46" s="1211"/>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2">
      <c r="A47" s="48"/>
      <c r="B47" s="1210"/>
      <c r="C47" s="1211"/>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2">
      <c r="A48" s="48"/>
      <c r="B48" s="1210"/>
      <c r="C48" s="1211"/>
      <c r="D48" s="62"/>
      <c r="E48" s="1216" t="s">
        <v>15</v>
      </c>
      <c r="F48" s="1216"/>
      <c r="G48" s="1216"/>
      <c r="H48" s="1216"/>
      <c r="I48" s="1216"/>
      <c r="J48" s="1217"/>
      <c r="K48" s="63">
        <v>283</v>
      </c>
      <c r="L48" s="64">
        <v>289</v>
      </c>
      <c r="M48" s="64">
        <v>236</v>
      </c>
      <c r="N48" s="64">
        <v>225</v>
      </c>
      <c r="O48" s="65">
        <v>206</v>
      </c>
      <c r="P48" s="48"/>
      <c r="Q48" s="48"/>
      <c r="R48" s="48"/>
      <c r="S48" s="48"/>
      <c r="T48" s="48"/>
      <c r="U48" s="48"/>
    </row>
    <row r="49" spans="1:21" ht="30.75" customHeight="1" x14ac:dyDescent="0.2">
      <c r="A49" s="48"/>
      <c r="B49" s="1210"/>
      <c r="C49" s="1211"/>
      <c r="D49" s="62"/>
      <c r="E49" s="1216" t="s">
        <v>16</v>
      </c>
      <c r="F49" s="1216"/>
      <c r="G49" s="1216"/>
      <c r="H49" s="1216"/>
      <c r="I49" s="1216"/>
      <c r="J49" s="1217"/>
      <c r="K49" s="63">
        <v>2</v>
      </c>
      <c r="L49" s="64">
        <v>3</v>
      </c>
      <c r="M49" s="64">
        <v>8</v>
      </c>
      <c r="N49" s="64">
        <v>33</v>
      </c>
      <c r="O49" s="65">
        <v>43</v>
      </c>
      <c r="P49" s="48"/>
      <c r="Q49" s="48"/>
      <c r="R49" s="48"/>
      <c r="S49" s="48"/>
      <c r="T49" s="48"/>
      <c r="U49" s="48"/>
    </row>
    <row r="50" spans="1:21" ht="30.75" customHeight="1" x14ac:dyDescent="0.2">
      <c r="A50" s="48"/>
      <c r="B50" s="1210"/>
      <c r="C50" s="1211"/>
      <c r="D50" s="62"/>
      <c r="E50" s="1216" t="s">
        <v>17</v>
      </c>
      <c r="F50" s="1216"/>
      <c r="G50" s="1216"/>
      <c r="H50" s="1216"/>
      <c r="I50" s="1216"/>
      <c r="J50" s="1217"/>
      <c r="K50" s="63">
        <v>62</v>
      </c>
      <c r="L50" s="64">
        <v>52</v>
      </c>
      <c r="M50" s="64">
        <v>51</v>
      </c>
      <c r="N50" s="64">
        <v>69</v>
      </c>
      <c r="O50" s="65">
        <v>88</v>
      </c>
      <c r="P50" s="48"/>
      <c r="Q50" s="48"/>
      <c r="R50" s="48"/>
      <c r="S50" s="48"/>
      <c r="T50" s="48"/>
      <c r="U50" s="48"/>
    </row>
    <row r="51" spans="1:21" ht="30.75" customHeight="1" x14ac:dyDescent="0.2">
      <c r="A51" s="48"/>
      <c r="B51" s="1212"/>
      <c r="C51" s="1213"/>
      <c r="D51" s="66"/>
      <c r="E51" s="1216" t="s">
        <v>18</v>
      </c>
      <c r="F51" s="1216"/>
      <c r="G51" s="1216"/>
      <c r="H51" s="1216"/>
      <c r="I51" s="1216"/>
      <c r="J51" s="1217"/>
      <c r="K51" s="63">
        <v>1</v>
      </c>
      <c r="L51" s="64">
        <v>1</v>
      </c>
      <c r="M51" s="64">
        <v>0</v>
      </c>
      <c r="N51" s="64">
        <v>0</v>
      </c>
      <c r="O51" s="65">
        <v>0</v>
      </c>
      <c r="P51" s="48"/>
      <c r="Q51" s="48"/>
      <c r="R51" s="48"/>
      <c r="S51" s="48"/>
      <c r="T51" s="48"/>
      <c r="U51" s="48"/>
    </row>
    <row r="52" spans="1:21" ht="30.75" customHeight="1" x14ac:dyDescent="0.2">
      <c r="A52" s="48"/>
      <c r="B52" s="1218" t="s">
        <v>19</v>
      </c>
      <c r="C52" s="1219"/>
      <c r="D52" s="66"/>
      <c r="E52" s="1216" t="s">
        <v>20</v>
      </c>
      <c r="F52" s="1216"/>
      <c r="G52" s="1216"/>
      <c r="H52" s="1216"/>
      <c r="I52" s="1216"/>
      <c r="J52" s="1217"/>
      <c r="K52" s="63">
        <v>971</v>
      </c>
      <c r="L52" s="64">
        <v>1015</v>
      </c>
      <c r="M52" s="64">
        <v>1028</v>
      </c>
      <c r="N52" s="64">
        <v>1014</v>
      </c>
      <c r="O52" s="65">
        <v>978</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565</v>
      </c>
      <c r="L53" s="69">
        <v>555</v>
      </c>
      <c r="M53" s="69">
        <v>424</v>
      </c>
      <c r="N53" s="69">
        <v>490</v>
      </c>
      <c r="O53" s="70">
        <v>443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24" t="s">
        <v>25</v>
      </c>
      <c r="C57" s="1225"/>
      <c r="D57" s="1228" t="s">
        <v>26</v>
      </c>
      <c r="E57" s="1229"/>
      <c r="F57" s="1229"/>
      <c r="G57" s="1229"/>
      <c r="H57" s="1229"/>
      <c r="I57" s="1229"/>
      <c r="J57" s="1230"/>
      <c r="K57" s="82" t="s">
        <v>589</v>
      </c>
      <c r="L57" s="83" t="s">
        <v>590</v>
      </c>
      <c r="M57" s="83" t="s">
        <v>590</v>
      </c>
      <c r="N57" s="83" t="s">
        <v>590</v>
      </c>
      <c r="O57" s="84" t="s">
        <v>590</v>
      </c>
    </row>
    <row r="58" spans="1:21" ht="31.5" customHeight="1" thickBot="1" x14ac:dyDescent="0.25">
      <c r="B58" s="1226"/>
      <c r="C58" s="1227"/>
      <c r="D58" s="1231" t="s">
        <v>27</v>
      </c>
      <c r="E58" s="1232"/>
      <c r="F58" s="1232"/>
      <c r="G58" s="1232"/>
      <c r="H58" s="1232"/>
      <c r="I58" s="1232"/>
      <c r="J58" s="1233"/>
      <c r="K58" s="85" t="s">
        <v>590</v>
      </c>
      <c r="L58" s="86" t="s">
        <v>590</v>
      </c>
      <c r="M58" s="86" t="s">
        <v>590</v>
      </c>
      <c r="N58" s="86" t="s">
        <v>590</v>
      </c>
      <c r="O58" s="87" t="s">
        <v>590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pTyvHEgYCq3PRxeOFKp0hjYidLA5xLEPVmR2WfQjp3tEgdvZrFieTWPID3zthEaRMR3VxauqXSsCq/WYZoTzw==" saltValue="E2LEfQhOk6NFI3DXHLSe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551</v>
      </c>
      <c r="J40" s="99" t="s">
        <v>552</v>
      </c>
      <c r="K40" s="99" t="s">
        <v>553</v>
      </c>
      <c r="L40" s="99" t="s">
        <v>554</v>
      </c>
      <c r="M40" s="100" t="s">
        <v>555</v>
      </c>
    </row>
    <row r="41" spans="2:13" ht="27.75" customHeight="1" x14ac:dyDescent="0.2">
      <c r="B41" s="1234" t="s">
        <v>30</v>
      </c>
      <c r="C41" s="1235"/>
      <c r="D41" s="101"/>
      <c r="E41" s="1240" t="s">
        <v>31</v>
      </c>
      <c r="F41" s="1240"/>
      <c r="G41" s="1240"/>
      <c r="H41" s="1241"/>
      <c r="I41" s="102">
        <v>12379</v>
      </c>
      <c r="J41" s="103">
        <v>12262</v>
      </c>
      <c r="K41" s="103">
        <v>11905</v>
      </c>
      <c r="L41" s="103">
        <v>11632</v>
      </c>
      <c r="M41" s="104">
        <v>11577</v>
      </c>
    </row>
    <row r="42" spans="2:13" ht="27.75" customHeight="1" x14ac:dyDescent="0.2">
      <c r="B42" s="1236"/>
      <c r="C42" s="1237"/>
      <c r="D42" s="105"/>
      <c r="E42" s="1242" t="s">
        <v>32</v>
      </c>
      <c r="F42" s="1242"/>
      <c r="G42" s="1242"/>
      <c r="H42" s="1243"/>
      <c r="I42" s="106">
        <v>580</v>
      </c>
      <c r="J42" s="107">
        <v>505</v>
      </c>
      <c r="K42" s="107">
        <v>458</v>
      </c>
      <c r="L42" s="107">
        <v>630</v>
      </c>
      <c r="M42" s="108">
        <v>576</v>
      </c>
    </row>
    <row r="43" spans="2:13" ht="27.75" customHeight="1" x14ac:dyDescent="0.2">
      <c r="B43" s="1236"/>
      <c r="C43" s="1237"/>
      <c r="D43" s="105"/>
      <c r="E43" s="1242" t="s">
        <v>33</v>
      </c>
      <c r="F43" s="1242"/>
      <c r="G43" s="1242"/>
      <c r="H43" s="1243"/>
      <c r="I43" s="106">
        <v>3523</v>
      </c>
      <c r="J43" s="107">
        <v>3444</v>
      </c>
      <c r="K43" s="107">
        <v>3268</v>
      </c>
      <c r="L43" s="107">
        <v>3133</v>
      </c>
      <c r="M43" s="108">
        <v>3023</v>
      </c>
    </row>
    <row r="44" spans="2:13" ht="27.75" customHeight="1" x14ac:dyDescent="0.2">
      <c r="B44" s="1236"/>
      <c r="C44" s="1237"/>
      <c r="D44" s="105"/>
      <c r="E44" s="1242" t="s">
        <v>34</v>
      </c>
      <c r="F44" s="1242"/>
      <c r="G44" s="1242"/>
      <c r="H44" s="1243"/>
      <c r="I44" s="106">
        <v>214</v>
      </c>
      <c r="J44" s="107">
        <v>1013</v>
      </c>
      <c r="K44" s="107">
        <v>1391</v>
      </c>
      <c r="L44" s="107">
        <v>1342</v>
      </c>
      <c r="M44" s="108">
        <v>1302</v>
      </c>
    </row>
    <row r="45" spans="2:13" ht="27.75" customHeight="1" x14ac:dyDescent="0.2">
      <c r="B45" s="1236"/>
      <c r="C45" s="1237"/>
      <c r="D45" s="105"/>
      <c r="E45" s="1242" t="s">
        <v>35</v>
      </c>
      <c r="F45" s="1242"/>
      <c r="G45" s="1242"/>
      <c r="H45" s="1243"/>
      <c r="I45" s="106">
        <v>991</v>
      </c>
      <c r="J45" s="107">
        <v>952</v>
      </c>
      <c r="K45" s="107">
        <v>878</v>
      </c>
      <c r="L45" s="107">
        <v>882</v>
      </c>
      <c r="M45" s="108">
        <v>860</v>
      </c>
    </row>
    <row r="46" spans="2:13" ht="27.75" customHeight="1" x14ac:dyDescent="0.2">
      <c r="B46" s="1236"/>
      <c r="C46" s="1237"/>
      <c r="D46" s="109"/>
      <c r="E46" s="1242" t="s">
        <v>36</v>
      </c>
      <c r="F46" s="1242"/>
      <c r="G46" s="1242"/>
      <c r="H46" s="1243"/>
      <c r="I46" s="106" t="s">
        <v>509</v>
      </c>
      <c r="J46" s="107" t="s">
        <v>509</v>
      </c>
      <c r="K46" s="107" t="s">
        <v>509</v>
      </c>
      <c r="L46" s="107" t="s">
        <v>509</v>
      </c>
      <c r="M46" s="108" t="s">
        <v>509</v>
      </c>
    </row>
    <row r="47" spans="2:13" ht="27.75" customHeight="1" x14ac:dyDescent="0.2">
      <c r="B47" s="1236"/>
      <c r="C47" s="1237"/>
      <c r="D47" s="110"/>
      <c r="E47" s="1244" t="s">
        <v>37</v>
      </c>
      <c r="F47" s="1245"/>
      <c r="G47" s="1245"/>
      <c r="H47" s="1246"/>
      <c r="I47" s="106" t="s">
        <v>509</v>
      </c>
      <c r="J47" s="107" t="s">
        <v>509</v>
      </c>
      <c r="K47" s="107" t="s">
        <v>509</v>
      </c>
      <c r="L47" s="107" t="s">
        <v>509</v>
      </c>
      <c r="M47" s="108" t="s">
        <v>509</v>
      </c>
    </row>
    <row r="48" spans="2:13" ht="27.75" customHeight="1" x14ac:dyDescent="0.2">
      <c r="B48" s="1236"/>
      <c r="C48" s="1237"/>
      <c r="D48" s="105"/>
      <c r="E48" s="1242" t="s">
        <v>38</v>
      </c>
      <c r="F48" s="1242"/>
      <c r="G48" s="1242"/>
      <c r="H48" s="1243"/>
      <c r="I48" s="106" t="s">
        <v>509</v>
      </c>
      <c r="J48" s="107" t="s">
        <v>509</v>
      </c>
      <c r="K48" s="107" t="s">
        <v>509</v>
      </c>
      <c r="L48" s="107" t="s">
        <v>509</v>
      </c>
      <c r="M48" s="108" t="s">
        <v>509</v>
      </c>
    </row>
    <row r="49" spans="2:13" ht="27.75" customHeight="1" x14ac:dyDescent="0.2">
      <c r="B49" s="1238"/>
      <c r="C49" s="1239"/>
      <c r="D49" s="105"/>
      <c r="E49" s="1242" t="s">
        <v>39</v>
      </c>
      <c r="F49" s="1242"/>
      <c r="G49" s="1242"/>
      <c r="H49" s="1243"/>
      <c r="I49" s="106" t="s">
        <v>509</v>
      </c>
      <c r="J49" s="107" t="s">
        <v>509</v>
      </c>
      <c r="K49" s="107" t="s">
        <v>509</v>
      </c>
      <c r="L49" s="107" t="s">
        <v>509</v>
      </c>
      <c r="M49" s="108" t="s">
        <v>509</v>
      </c>
    </row>
    <row r="50" spans="2:13" ht="27.75" customHeight="1" x14ac:dyDescent="0.2">
      <c r="B50" s="1247" t="s">
        <v>40</v>
      </c>
      <c r="C50" s="1248"/>
      <c r="D50" s="111"/>
      <c r="E50" s="1242" t="s">
        <v>41</v>
      </c>
      <c r="F50" s="1242"/>
      <c r="G50" s="1242"/>
      <c r="H50" s="1243"/>
      <c r="I50" s="106">
        <v>2558</v>
      </c>
      <c r="J50" s="107">
        <v>2481</v>
      </c>
      <c r="K50" s="107">
        <v>2541</v>
      </c>
      <c r="L50" s="107">
        <v>2475</v>
      </c>
      <c r="M50" s="108">
        <v>2236</v>
      </c>
    </row>
    <row r="51" spans="2:13" ht="27.75" customHeight="1" x14ac:dyDescent="0.2">
      <c r="B51" s="1236"/>
      <c r="C51" s="1237"/>
      <c r="D51" s="105"/>
      <c r="E51" s="1242" t="s">
        <v>42</v>
      </c>
      <c r="F51" s="1242"/>
      <c r="G51" s="1242"/>
      <c r="H51" s="1243"/>
      <c r="I51" s="106">
        <v>1026</v>
      </c>
      <c r="J51" s="107">
        <v>1111</v>
      </c>
      <c r="K51" s="107">
        <v>1215</v>
      </c>
      <c r="L51" s="107">
        <v>1243</v>
      </c>
      <c r="M51" s="108">
        <v>1279</v>
      </c>
    </row>
    <row r="52" spans="2:13" ht="27.75" customHeight="1" x14ac:dyDescent="0.2">
      <c r="B52" s="1238"/>
      <c r="C52" s="1239"/>
      <c r="D52" s="105"/>
      <c r="E52" s="1242" t="s">
        <v>43</v>
      </c>
      <c r="F52" s="1242"/>
      <c r="G52" s="1242"/>
      <c r="H52" s="1243"/>
      <c r="I52" s="106">
        <v>9600</v>
      </c>
      <c r="J52" s="107">
        <v>10111</v>
      </c>
      <c r="K52" s="107">
        <v>10074</v>
      </c>
      <c r="L52" s="107">
        <v>9739</v>
      </c>
      <c r="M52" s="108">
        <v>9578</v>
      </c>
    </row>
    <row r="53" spans="2:13" ht="27.75" customHeight="1" thickBot="1" x14ac:dyDescent="0.25">
      <c r="B53" s="1249" t="s">
        <v>44</v>
      </c>
      <c r="C53" s="1250"/>
      <c r="D53" s="112"/>
      <c r="E53" s="1251" t="s">
        <v>45</v>
      </c>
      <c r="F53" s="1251"/>
      <c r="G53" s="1251"/>
      <c r="H53" s="1252"/>
      <c r="I53" s="113">
        <v>4501</v>
      </c>
      <c r="J53" s="114">
        <v>4474</v>
      </c>
      <c r="K53" s="114">
        <v>4071</v>
      </c>
      <c r="L53" s="114">
        <v>4161</v>
      </c>
      <c r="M53" s="115">
        <v>4245</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KDl8H0p/KXRDEfvPc/Q/crWKwTc8ewrzowMTCpvkLuZ/7x+UTaJsKR2TblHYk5VPgenx88fJ1N2u7ndN0VDog==" saltValue="FgDI33InB0cLREg8GD8A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1"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553</v>
      </c>
      <c r="G54" s="124" t="s">
        <v>554</v>
      </c>
      <c r="H54" s="125" t="s">
        <v>555</v>
      </c>
    </row>
    <row r="55" spans="2:8" ht="52.5" customHeight="1" x14ac:dyDescent="0.2">
      <c r="B55" s="126"/>
      <c r="C55" s="1261" t="s">
        <v>48</v>
      </c>
      <c r="D55" s="1261"/>
      <c r="E55" s="1262"/>
      <c r="F55" s="127">
        <v>1389</v>
      </c>
      <c r="G55" s="127">
        <v>1390</v>
      </c>
      <c r="H55" s="128">
        <v>1261</v>
      </c>
    </row>
    <row r="56" spans="2:8" ht="52.5" customHeight="1" x14ac:dyDescent="0.2">
      <c r="B56" s="129"/>
      <c r="C56" s="1263" t="s">
        <v>49</v>
      </c>
      <c r="D56" s="1263"/>
      <c r="E56" s="1264"/>
      <c r="F56" s="130">
        <v>372</v>
      </c>
      <c r="G56" s="130">
        <v>372</v>
      </c>
      <c r="H56" s="131">
        <v>342</v>
      </c>
    </row>
    <row r="57" spans="2:8" ht="53.25" customHeight="1" x14ac:dyDescent="0.2">
      <c r="B57" s="129"/>
      <c r="C57" s="1265" t="s">
        <v>50</v>
      </c>
      <c r="D57" s="1265"/>
      <c r="E57" s="1266"/>
      <c r="F57" s="132">
        <v>563</v>
      </c>
      <c r="G57" s="132">
        <v>471</v>
      </c>
      <c r="H57" s="133">
        <v>372</v>
      </c>
    </row>
    <row r="58" spans="2:8" ht="45.75" customHeight="1" x14ac:dyDescent="0.2">
      <c r="B58" s="134"/>
      <c r="C58" s="1253" t="s">
        <v>584</v>
      </c>
      <c r="D58" s="1254"/>
      <c r="E58" s="1255"/>
      <c r="F58" s="135">
        <v>108</v>
      </c>
      <c r="G58" s="135">
        <v>84</v>
      </c>
      <c r="H58" s="136">
        <v>74</v>
      </c>
    </row>
    <row r="59" spans="2:8" ht="45.75" customHeight="1" x14ac:dyDescent="0.2">
      <c r="B59" s="134"/>
      <c r="C59" s="1253" t="s">
        <v>585</v>
      </c>
      <c r="D59" s="1254"/>
      <c r="E59" s="1255"/>
      <c r="F59" s="135">
        <v>66</v>
      </c>
      <c r="G59" s="135">
        <v>63</v>
      </c>
      <c r="H59" s="136">
        <v>65</v>
      </c>
    </row>
    <row r="60" spans="2:8" ht="45.75" customHeight="1" x14ac:dyDescent="0.2">
      <c r="B60" s="134"/>
      <c r="C60" s="1253" t="s">
        <v>586</v>
      </c>
      <c r="D60" s="1254"/>
      <c r="E60" s="1255"/>
      <c r="F60" s="135">
        <v>134</v>
      </c>
      <c r="G60" s="135">
        <v>118</v>
      </c>
      <c r="H60" s="136">
        <v>60</v>
      </c>
    </row>
    <row r="61" spans="2:8" ht="45.75" customHeight="1" x14ac:dyDescent="0.2">
      <c r="B61" s="134"/>
      <c r="C61" s="1253" t="s">
        <v>587</v>
      </c>
      <c r="D61" s="1254"/>
      <c r="E61" s="1255"/>
      <c r="F61" s="135">
        <v>53</v>
      </c>
      <c r="G61" s="135">
        <v>53</v>
      </c>
      <c r="H61" s="136">
        <v>53</v>
      </c>
    </row>
    <row r="62" spans="2:8" ht="45.75" customHeight="1" thickBot="1" x14ac:dyDescent="0.25">
      <c r="B62" s="137"/>
      <c r="C62" s="1256" t="s">
        <v>588</v>
      </c>
      <c r="D62" s="1257"/>
      <c r="E62" s="1258"/>
      <c r="F62" s="138">
        <v>29</v>
      </c>
      <c r="G62" s="138">
        <v>29</v>
      </c>
      <c r="H62" s="139">
        <v>37</v>
      </c>
    </row>
    <row r="63" spans="2:8" ht="52.5" customHeight="1" thickBot="1" x14ac:dyDescent="0.25">
      <c r="B63" s="140"/>
      <c r="C63" s="1259" t="s">
        <v>51</v>
      </c>
      <c r="D63" s="1259"/>
      <c r="E63" s="1260"/>
      <c r="F63" s="141">
        <v>2324</v>
      </c>
      <c r="G63" s="141">
        <v>2233</v>
      </c>
      <c r="H63" s="142">
        <v>1975</v>
      </c>
    </row>
    <row r="64" spans="2:8" ht="15" customHeight="1" x14ac:dyDescent="0.2"/>
    <row r="65" ht="0" hidden="1" customHeight="1" x14ac:dyDescent="0.2"/>
    <row r="66" ht="0" hidden="1" customHeight="1" x14ac:dyDescent="0.2"/>
  </sheetData>
  <sheetProtection algorithmName="SHA-512" hashValue="Ujnc7Rt6r9EuD3gh5RT3EkUl5l0ghc1uCb1RWN6KZydM0be4u1Y3nDXEwVDBwTjfw5t6y6xYV4GFWaf1F2B6Iw==" saltValue="jljcMUtE7OYl+4Gyy4rY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B61" zoomScaleNormal="100" zoomScaleSheetLayoutView="55" workbookViewId="0">
      <selection activeCell="AN65" sqref="AN65:DC69"/>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592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593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605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594</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551</v>
      </c>
      <c r="BQ50" s="1301"/>
      <c r="BR50" s="1301"/>
      <c r="BS50" s="1301"/>
      <c r="BT50" s="1301"/>
      <c r="BU50" s="1301"/>
      <c r="BV50" s="1301"/>
      <c r="BW50" s="1301"/>
      <c r="BX50" s="1301" t="s">
        <v>552</v>
      </c>
      <c r="BY50" s="1301"/>
      <c r="BZ50" s="1301"/>
      <c r="CA50" s="1301"/>
      <c r="CB50" s="1301"/>
      <c r="CC50" s="1301"/>
      <c r="CD50" s="1301"/>
      <c r="CE50" s="1301"/>
      <c r="CF50" s="1301" t="s">
        <v>553</v>
      </c>
      <c r="CG50" s="1301"/>
      <c r="CH50" s="1301"/>
      <c r="CI50" s="1301"/>
      <c r="CJ50" s="1301"/>
      <c r="CK50" s="1301"/>
      <c r="CL50" s="1301"/>
      <c r="CM50" s="1301"/>
      <c r="CN50" s="1301" t="s">
        <v>554</v>
      </c>
      <c r="CO50" s="1301"/>
      <c r="CP50" s="1301"/>
      <c r="CQ50" s="1301"/>
      <c r="CR50" s="1301"/>
      <c r="CS50" s="1301"/>
      <c r="CT50" s="1301"/>
      <c r="CU50" s="1301"/>
      <c r="CV50" s="1301" t="s">
        <v>555</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595</v>
      </c>
      <c r="AO51" s="1305"/>
      <c r="AP51" s="1305"/>
      <c r="AQ51" s="1305"/>
      <c r="AR51" s="1305"/>
      <c r="AS51" s="1305"/>
      <c r="AT51" s="1305"/>
      <c r="AU51" s="1305"/>
      <c r="AV51" s="1305"/>
      <c r="AW51" s="1305"/>
      <c r="AX51" s="1305"/>
      <c r="AY51" s="1305"/>
      <c r="AZ51" s="1305"/>
      <c r="BA51" s="1305"/>
      <c r="BB51" s="1305" t="s">
        <v>596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91.6</v>
      </c>
      <c r="BY51" s="1307"/>
      <c r="BZ51" s="1307"/>
      <c r="CA51" s="1307"/>
      <c r="CB51" s="1307"/>
      <c r="CC51" s="1307"/>
      <c r="CD51" s="1307"/>
      <c r="CE51" s="1307"/>
      <c r="CF51" s="1307">
        <v>84.2</v>
      </c>
      <c r="CG51" s="1307"/>
      <c r="CH51" s="1307"/>
      <c r="CI51" s="1307"/>
      <c r="CJ51" s="1307"/>
      <c r="CK51" s="1307"/>
      <c r="CL51" s="1307"/>
      <c r="CM51" s="1307"/>
      <c r="CN51" s="1307">
        <v>86.9</v>
      </c>
      <c r="CO51" s="1307"/>
      <c r="CP51" s="1307"/>
      <c r="CQ51" s="1307"/>
      <c r="CR51" s="1307"/>
      <c r="CS51" s="1307"/>
      <c r="CT51" s="1307"/>
      <c r="CU51" s="1307"/>
      <c r="CV51" s="1307">
        <v>89.7</v>
      </c>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58.5</v>
      </c>
      <c r="BY53" s="1307"/>
      <c r="BZ53" s="1307"/>
      <c r="CA53" s="1307"/>
      <c r="CB53" s="1307"/>
      <c r="CC53" s="1307"/>
      <c r="CD53" s="1307"/>
      <c r="CE53" s="1307"/>
      <c r="CF53" s="1307">
        <v>61.1</v>
      </c>
      <c r="CG53" s="1307"/>
      <c r="CH53" s="1307"/>
      <c r="CI53" s="1307"/>
      <c r="CJ53" s="1307"/>
      <c r="CK53" s="1307"/>
      <c r="CL53" s="1307"/>
      <c r="CM53" s="1307"/>
      <c r="CN53" s="1307">
        <v>63.2</v>
      </c>
      <c r="CO53" s="1307"/>
      <c r="CP53" s="1307"/>
      <c r="CQ53" s="1307"/>
      <c r="CR53" s="1307"/>
      <c r="CS53" s="1307"/>
      <c r="CT53" s="1307"/>
      <c r="CU53" s="1307"/>
      <c r="CV53" s="1307">
        <v>65.099999999999994</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598</v>
      </c>
      <c r="AO55" s="1301"/>
      <c r="AP55" s="1301"/>
      <c r="AQ55" s="1301"/>
      <c r="AR55" s="1301"/>
      <c r="AS55" s="1301"/>
      <c r="AT55" s="1301"/>
      <c r="AU55" s="1301"/>
      <c r="AV55" s="1301"/>
      <c r="AW55" s="1301"/>
      <c r="AX55" s="1301"/>
      <c r="AY55" s="1301"/>
      <c r="AZ55" s="1301"/>
      <c r="BA55" s="1301"/>
      <c r="BB55" s="1305" t="s">
        <v>599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58.9</v>
      </c>
      <c r="BY55" s="1307"/>
      <c r="BZ55" s="1307"/>
      <c r="CA55" s="1307"/>
      <c r="CB55" s="1307"/>
      <c r="CC55" s="1307"/>
      <c r="CD55" s="1307"/>
      <c r="CE55" s="1307"/>
      <c r="CF55" s="1307">
        <v>51.4</v>
      </c>
      <c r="CG55" s="1307"/>
      <c r="CH55" s="1307"/>
      <c r="CI55" s="1307"/>
      <c r="CJ55" s="1307"/>
      <c r="CK55" s="1307"/>
      <c r="CL55" s="1307"/>
      <c r="CM55" s="1307"/>
      <c r="CN55" s="1307">
        <v>46.8</v>
      </c>
      <c r="CO55" s="1307"/>
      <c r="CP55" s="1307"/>
      <c r="CQ55" s="1307"/>
      <c r="CR55" s="1307"/>
      <c r="CS55" s="1307"/>
      <c r="CT55" s="1307"/>
      <c r="CU55" s="1307"/>
      <c r="CV55" s="1307">
        <v>48.4</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55.6</v>
      </c>
      <c r="BY57" s="1307"/>
      <c r="BZ57" s="1307"/>
      <c r="CA57" s="1307"/>
      <c r="CB57" s="1307"/>
      <c r="CC57" s="1307"/>
      <c r="CD57" s="1307"/>
      <c r="CE57" s="1307"/>
      <c r="CF57" s="1307">
        <v>59.8</v>
      </c>
      <c r="CG57" s="1307"/>
      <c r="CH57" s="1307"/>
      <c r="CI57" s="1307"/>
      <c r="CJ57" s="1307"/>
      <c r="CK57" s="1307"/>
      <c r="CL57" s="1307"/>
      <c r="CM57" s="1307"/>
      <c r="CN57" s="1307">
        <v>61.4</v>
      </c>
      <c r="CO57" s="1307"/>
      <c r="CP57" s="1307"/>
      <c r="CQ57" s="1307"/>
      <c r="CR57" s="1307"/>
      <c r="CS57" s="1307"/>
      <c r="CT57" s="1307"/>
      <c r="CU57" s="1307"/>
      <c r="CV57" s="1307">
        <v>61.6</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600</v>
      </c>
    </row>
    <row r="64" spans="1:109" ht="13.2" x14ac:dyDescent="0.2">
      <c r="B64" s="1276"/>
      <c r="G64" s="1283"/>
      <c r="I64" s="1317"/>
      <c r="J64" s="1317"/>
      <c r="K64" s="1317"/>
      <c r="L64" s="1317"/>
      <c r="M64" s="1317"/>
      <c r="N64" s="1318"/>
      <c r="AM64" s="1283"/>
      <c r="AN64" s="1283" t="s">
        <v>593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606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594</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551</v>
      </c>
      <c r="BQ72" s="1301"/>
      <c r="BR72" s="1301"/>
      <c r="BS72" s="1301"/>
      <c r="BT72" s="1301"/>
      <c r="BU72" s="1301"/>
      <c r="BV72" s="1301"/>
      <c r="BW72" s="1301"/>
      <c r="BX72" s="1301" t="s">
        <v>552</v>
      </c>
      <c r="BY72" s="1301"/>
      <c r="BZ72" s="1301"/>
      <c r="CA72" s="1301"/>
      <c r="CB72" s="1301"/>
      <c r="CC72" s="1301"/>
      <c r="CD72" s="1301"/>
      <c r="CE72" s="1301"/>
      <c r="CF72" s="1301" t="s">
        <v>553</v>
      </c>
      <c r="CG72" s="1301"/>
      <c r="CH72" s="1301"/>
      <c r="CI72" s="1301"/>
      <c r="CJ72" s="1301"/>
      <c r="CK72" s="1301"/>
      <c r="CL72" s="1301"/>
      <c r="CM72" s="1301"/>
      <c r="CN72" s="1301" t="s">
        <v>554</v>
      </c>
      <c r="CO72" s="1301"/>
      <c r="CP72" s="1301"/>
      <c r="CQ72" s="1301"/>
      <c r="CR72" s="1301"/>
      <c r="CS72" s="1301"/>
      <c r="CT72" s="1301"/>
      <c r="CU72" s="1301"/>
      <c r="CV72" s="1301" t="s">
        <v>555</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595</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v>92.9</v>
      </c>
      <c r="BQ73" s="1307"/>
      <c r="BR73" s="1307"/>
      <c r="BS73" s="1307"/>
      <c r="BT73" s="1307"/>
      <c r="BU73" s="1307"/>
      <c r="BV73" s="1307"/>
      <c r="BW73" s="1307"/>
      <c r="BX73" s="1307">
        <v>91.6</v>
      </c>
      <c r="BY73" s="1307"/>
      <c r="BZ73" s="1307"/>
      <c r="CA73" s="1307"/>
      <c r="CB73" s="1307"/>
      <c r="CC73" s="1307"/>
      <c r="CD73" s="1307"/>
      <c r="CE73" s="1307"/>
      <c r="CF73" s="1307">
        <v>84.2</v>
      </c>
      <c r="CG73" s="1307"/>
      <c r="CH73" s="1307"/>
      <c r="CI73" s="1307"/>
      <c r="CJ73" s="1307"/>
      <c r="CK73" s="1307"/>
      <c r="CL73" s="1307"/>
      <c r="CM73" s="1307"/>
      <c r="CN73" s="1307">
        <v>86.9</v>
      </c>
      <c r="CO73" s="1307"/>
      <c r="CP73" s="1307"/>
      <c r="CQ73" s="1307"/>
      <c r="CR73" s="1307"/>
      <c r="CS73" s="1307"/>
      <c r="CT73" s="1307"/>
      <c r="CU73" s="1307"/>
      <c r="CV73" s="1307">
        <v>89.7</v>
      </c>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13.1</v>
      </c>
      <c r="BQ75" s="1307"/>
      <c r="BR75" s="1307"/>
      <c r="BS75" s="1307"/>
      <c r="BT75" s="1307"/>
      <c r="BU75" s="1307"/>
      <c r="BV75" s="1307"/>
      <c r="BW75" s="1307"/>
      <c r="BX75" s="1307">
        <v>12.1</v>
      </c>
      <c r="BY75" s="1307"/>
      <c r="BZ75" s="1307"/>
      <c r="CA75" s="1307"/>
      <c r="CB75" s="1307"/>
      <c r="CC75" s="1307"/>
      <c r="CD75" s="1307"/>
      <c r="CE75" s="1307"/>
      <c r="CF75" s="1307">
        <v>10.6</v>
      </c>
      <c r="CG75" s="1307"/>
      <c r="CH75" s="1307"/>
      <c r="CI75" s="1307"/>
      <c r="CJ75" s="1307"/>
      <c r="CK75" s="1307"/>
      <c r="CL75" s="1307"/>
      <c r="CM75" s="1307"/>
      <c r="CN75" s="1307">
        <v>10.1</v>
      </c>
      <c r="CO75" s="1307"/>
      <c r="CP75" s="1307"/>
      <c r="CQ75" s="1307"/>
      <c r="CR75" s="1307"/>
      <c r="CS75" s="1307"/>
      <c r="CT75" s="1307"/>
      <c r="CU75" s="1307"/>
      <c r="CV75" s="1307">
        <v>9.4</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598</v>
      </c>
      <c r="AO77" s="1301"/>
      <c r="AP77" s="1301"/>
      <c r="AQ77" s="1301"/>
      <c r="AR77" s="1301"/>
      <c r="AS77" s="1301"/>
      <c r="AT77" s="1301"/>
      <c r="AU77" s="1301"/>
      <c r="AV77" s="1301"/>
      <c r="AW77" s="1301"/>
      <c r="AX77" s="1301"/>
      <c r="AY77" s="1301"/>
      <c r="AZ77" s="1301"/>
      <c r="BA77" s="1301"/>
      <c r="BB77" s="1305" t="s">
        <v>596</v>
      </c>
      <c r="BC77" s="1305"/>
      <c r="BD77" s="1305"/>
      <c r="BE77" s="1305"/>
      <c r="BF77" s="1305"/>
      <c r="BG77" s="1305"/>
      <c r="BH77" s="1305"/>
      <c r="BI77" s="1305"/>
      <c r="BJ77" s="1305"/>
      <c r="BK77" s="1305"/>
      <c r="BL77" s="1305"/>
      <c r="BM77" s="1305"/>
      <c r="BN77" s="1305"/>
      <c r="BO77" s="1305"/>
      <c r="BP77" s="1307">
        <v>54</v>
      </c>
      <c r="BQ77" s="1307"/>
      <c r="BR77" s="1307"/>
      <c r="BS77" s="1307"/>
      <c r="BT77" s="1307"/>
      <c r="BU77" s="1307"/>
      <c r="BV77" s="1307"/>
      <c r="BW77" s="1307"/>
      <c r="BX77" s="1307">
        <v>58.9</v>
      </c>
      <c r="BY77" s="1307"/>
      <c r="BZ77" s="1307"/>
      <c r="CA77" s="1307"/>
      <c r="CB77" s="1307"/>
      <c r="CC77" s="1307"/>
      <c r="CD77" s="1307"/>
      <c r="CE77" s="1307"/>
      <c r="CF77" s="1307">
        <v>51.4</v>
      </c>
      <c r="CG77" s="1307"/>
      <c r="CH77" s="1307"/>
      <c r="CI77" s="1307"/>
      <c r="CJ77" s="1307"/>
      <c r="CK77" s="1307"/>
      <c r="CL77" s="1307"/>
      <c r="CM77" s="1307"/>
      <c r="CN77" s="1307">
        <v>46.8</v>
      </c>
      <c r="CO77" s="1307"/>
      <c r="CP77" s="1307"/>
      <c r="CQ77" s="1307"/>
      <c r="CR77" s="1307"/>
      <c r="CS77" s="1307"/>
      <c r="CT77" s="1307"/>
      <c r="CU77" s="1307"/>
      <c r="CV77" s="1307">
        <v>48.4</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602</v>
      </c>
      <c r="BC79" s="1305"/>
      <c r="BD79" s="1305"/>
      <c r="BE79" s="1305"/>
      <c r="BF79" s="1305"/>
      <c r="BG79" s="1305"/>
      <c r="BH79" s="1305"/>
      <c r="BI79" s="1305"/>
      <c r="BJ79" s="1305"/>
      <c r="BK79" s="1305"/>
      <c r="BL79" s="1305"/>
      <c r="BM79" s="1305"/>
      <c r="BN79" s="1305"/>
      <c r="BO79" s="1305"/>
      <c r="BP79" s="1307">
        <v>11.5</v>
      </c>
      <c r="BQ79" s="1307"/>
      <c r="BR79" s="1307"/>
      <c r="BS79" s="1307"/>
      <c r="BT79" s="1307"/>
      <c r="BU79" s="1307"/>
      <c r="BV79" s="1307"/>
      <c r="BW79" s="1307"/>
      <c r="BX79" s="1307">
        <v>10.8</v>
      </c>
      <c r="BY79" s="1307"/>
      <c r="BZ79" s="1307"/>
      <c r="CA79" s="1307"/>
      <c r="CB79" s="1307"/>
      <c r="CC79" s="1307"/>
      <c r="CD79" s="1307"/>
      <c r="CE79" s="1307"/>
      <c r="CF79" s="1307">
        <v>10.199999999999999</v>
      </c>
      <c r="CG79" s="1307"/>
      <c r="CH79" s="1307"/>
      <c r="CI79" s="1307"/>
      <c r="CJ79" s="1307"/>
      <c r="CK79" s="1307"/>
      <c r="CL79" s="1307"/>
      <c r="CM79" s="1307"/>
      <c r="CN79" s="1307">
        <v>9.9</v>
      </c>
      <c r="CO79" s="1307"/>
      <c r="CP79" s="1307"/>
      <c r="CQ79" s="1307"/>
      <c r="CR79" s="1307"/>
      <c r="CS79" s="1307"/>
      <c r="CT79" s="1307"/>
      <c r="CU79" s="1307"/>
      <c r="CV79" s="1307">
        <v>9.9</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vEsEH0t06pbm6x+BwqwQxiafq+/c+2NV3wVfqz97EpXBFVbFXhWxgK8gYT4Lx5U8HG39cLjP936qEJ/ixy/Yg==" saltValue="0m+jtN2d6VrIRDNjD70n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LXGQgO4t/+owOYNDuZ7Nn6ROb08VX/d0cjzXdcdLR2015u8W/HmvJzB6/z+te0iNOXJFR6bksoQUySZp8wYVQ==" saltValue="kvIwdmvm4QD27zpWKdtB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9"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R4yv8hmtdIEJOCM/D69uvKft7XMYw0P6t0HX+40k6DPF2hQvECg9nVsCF5pUGqEnYKh5pSxEzlIovkCugaJIQ==" saltValue="JvgjfgD7j1kN16c7gkJs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548</v>
      </c>
      <c r="G2" s="156"/>
      <c r="H2" s="157"/>
    </row>
    <row r="3" spans="1:8" x14ac:dyDescent="0.2">
      <c r="A3" s="153" t="s">
        <v>541</v>
      </c>
      <c r="B3" s="158"/>
      <c r="C3" s="159"/>
      <c r="D3" s="160">
        <v>171932</v>
      </c>
      <c r="E3" s="161"/>
      <c r="F3" s="162">
        <v>132212</v>
      </c>
      <c r="G3" s="163"/>
      <c r="H3" s="164"/>
    </row>
    <row r="4" spans="1:8" x14ac:dyDescent="0.2">
      <c r="A4" s="165"/>
      <c r="B4" s="166"/>
      <c r="C4" s="167"/>
      <c r="D4" s="168">
        <v>97693</v>
      </c>
      <c r="E4" s="169"/>
      <c r="F4" s="170">
        <v>67114</v>
      </c>
      <c r="G4" s="171"/>
      <c r="H4" s="172"/>
    </row>
    <row r="5" spans="1:8" x14ac:dyDescent="0.2">
      <c r="A5" s="153" t="s">
        <v>543</v>
      </c>
      <c r="B5" s="158"/>
      <c r="C5" s="159"/>
      <c r="D5" s="160">
        <v>208355</v>
      </c>
      <c r="E5" s="161"/>
      <c r="F5" s="162">
        <v>93741</v>
      </c>
      <c r="G5" s="163"/>
      <c r="H5" s="164"/>
    </row>
    <row r="6" spans="1:8" x14ac:dyDescent="0.2">
      <c r="A6" s="165"/>
      <c r="B6" s="166"/>
      <c r="C6" s="167"/>
      <c r="D6" s="168">
        <v>49305</v>
      </c>
      <c r="E6" s="169"/>
      <c r="F6" s="170">
        <v>46285</v>
      </c>
      <c r="G6" s="171"/>
      <c r="H6" s="172"/>
    </row>
    <row r="7" spans="1:8" x14ac:dyDescent="0.2">
      <c r="A7" s="153" t="s">
        <v>544</v>
      </c>
      <c r="B7" s="158"/>
      <c r="C7" s="159"/>
      <c r="D7" s="160">
        <v>138183</v>
      </c>
      <c r="E7" s="161"/>
      <c r="F7" s="162">
        <v>107537</v>
      </c>
      <c r="G7" s="163"/>
      <c r="H7" s="164"/>
    </row>
    <row r="8" spans="1:8" x14ac:dyDescent="0.2">
      <c r="A8" s="165"/>
      <c r="B8" s="166"/>
      <c r="C8" s="167"/>
      <c r="D8" s="168">
        <v>41284</v>
      </c>
      <c r="E8" s="169"/>
      <c r="F8" s="170">
        <v>57923</v>
      </c>
      <c r="G8" s="171"/>
      <c r="H8" s="172"/>
    </row>
    <row r="9" spans="1:8" x14ac:dyDescent="0.2">
      <c r="A9" s="153" t="s">
        <v>545</v>
      </c>
      <c r="B9" s="158"/>
      <c r="C9" s="159"/>
      <c r="D9" s="160">
        <v>165419</v>
      </c>
      <c r="E9" s="161"/>
      <c r="F9" s="162">
        <v>113913</v>
      </c>
      <c r="G9" s="163"/>
      <c r="H9" s="164"/>
    </row>
    <row r="10" spans="1:8" x14ac:dyDescent="0.2">
      <c r="A10" s="165"/>
      <c r="B10" s="166"/>
      <c r="C10" s="167"/>
      <c r="D10" s="168">
        <v>43591</v>
      </c>
      <c r="E10" s="169"/>
      <c r="F10" s="170">
        <v>53160</v>
      </c>
      <c r="G10" s="171"/>
      <c r="H10" s="172"/>
    </row>
    <row r="11" spans="1:8" x14ac:dyDescent="0.2">
      <c r="A11" s="153" t="s">
        <v>546</v>
      </c>
      <c r="B11" s="158"/>
      <c r="C11" s="159"/>
      <c r="D11" s="160">
        <v>201421</v>
      </c>
      <c r="E11" s="161"/>
      <c r="F11" s="162">
        <v>115050</v>
      </c>
      <c r="G11" s="163"/>
      <c r="H11" s="164"/>
    </row>
    <row r="12" spans="1:8" x14ac:dyDescent="0.2">
      <c r="A12" s="165"/>
      <c r="B12" s="166"/>
      <c r="C12" s="173"/>
      <c r="D12" s="168">
        <v>69867</v>
      </c>
      <c r="E12" s="169"/>
      <c r="F12" s="170">
        <v>53792</v>
      </c>
      <c r="G12" s="171"/>
      <c r="H12" s="172"/>
    </row>
    <row r="13" spans="1:8" x14ac:dyDescent="0.2">
      <c r="A13" s="153"/>
      <c r="B13" s="158"/>
      <c r="C13" s="174"/>
      <c r="D13" s="175">
        <v>177062</v>
      </c>
      <c r="E13" s="176"/>
      <c r="F13" s="177">
        <v>112491</v>
      </c>
      <c r="G13" s="178"/>
      <c r="H13" s="164"/>
    </row>
    <row r="14" spans="1:8" x14ac:dyDescent="0.2">
      <c r="A14" s="165"/>
      <c r="B14" s="166"/>
      <c r="C14" s="167"/>
      <c r="D14" s="168">
        <v>60348</v>
      </c>
      <c r="E14" s="169"/>
      <c r="F14" s="170">
        <v>55655</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3.07</v>
      </c>
      <c r="C19" s="179">
        <f>ROUND(VALUE(SUBSTITUTE(実質収支比率等に係る経年分析!G$48,"▲","-")),2)</f>
        <v>3.8</v>
      </c>
      <c r="D19" s="179">
        <f>ROUND(VALUE(SUBSTITUTE(実質収支比率等に係る経年分析!H$48,"▲","-")),2)</f>
        <v>3.01</v>
      </c>
      <c r="E19" s="179">
        <f>ROUND(VALUE(SUBSTITUTE(実質収支比率等に係る経年分析!I$48,"▲","-")),2)</f>
        <v>2.9</v>
      </c>
      <c r="F19" s="179">
        <f>ROUND(VALUE(SUBSTITUTE(実質収支比率等に係る経年分析!J$48,"▲","-")),2)</f>
        <v>3.92</v>
      </c>
    </row>
    <row r="20" spans="1:11" x14ac:dyDescent="0.2">
      <c r="A20" s="179" t="s">
        <v>55</v>
      </c>
      <c r="B20" s="179">
        <f>ROUND(VALUE(SUBSTITUTE(実質収支比率等に係る経年分析!F$47,"▲","-")),2)</f>
        <v>23.92</v>
      </c>
      <c r="C20" s="179">
        <f>ROUND(VALUE(SUBSTITUTE(実質収支比率等に係る経年分析!G$47,"▲","-")),2)</f>
        <v>24.21</v>
      </c>
      <c r="D20" s="179">
        <f>ROUND(VALUE(SUBSTITUTE(実質収支比率等に係る経年分析!H$47,"▲","-")),2)</f>
        <v>24.4</v>
      </c>
      <c r="E20" s="179">
        <f>ROUND(VALUE(SUBSTITUTE(実質収支比率等に係る経年分析!I$47,"▲","-")),2)</f>
        <v>24.72</v>
      </c>
      <c r="F20" s="179">
        <f>ROUND(VALUE(SUBSTITUTE(実質収支比率等に係る経年分析!J$47,"▲","-")),2)</f>
        <v>22.68</v>
      </c>
    </row>
    <row r="21" spans="1:11" x14ac:dyDescent="0.2">
      <c r="A21" s="179" t="s">
        <v>56</v>
      </c>
      <c r="B21" s="179">
        <f>IF(ISNUMBER(VALUE(SUBSTITUTE(実質収支比率等に係る経年分析!F$49,"▲","-"))),ROUND(VALUE(SUBSTITUTE(実質収支比率等に係る経年分析!F$49,"▲","-")),2),NA())</f>
        <v>-2.94</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-0.79</v>
      </c>
      <c r="E21" s="179">
        <f>IF(ISNUMBER(VALUE(SUBSTITUTE(実質収支比率等に係る経年分析!I$49,"▲","-"))),ROUND(VALUE(SUBSTITUTE(実質収支比率等に係る経年分析!I$49,"▲","-")),2),NA())</f>
        <v>-0.13</v>
      </c>
      <c r="F21" s="179">
        <f>IF(ISNUMBER(VALUE(SUBSTITUTE(実質収支比率等に係る経年分析!J$49,"▲","-"))),ROUND(VALUE(SUBSTITUTE(実質収支比率等に係る経年分析!J$49,"▲","-")),2),NA())</f>
        <v>-1.34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国立公園内森林保全事業特別会計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2">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1.38</v>
      </c>
      <c r="H33" s="180">
        <f>IF(ROUND(VALUE(SUBSTITUTE(連結実質赤字比率に係る赤字・黒字の構成分析!I$37,"▲", "-")), 2) &lt; 0, ABS(ROUND(VALUE(SUBSTITUTE(連結実質赤字比率に係る赤字・黒字の構成分析!I$37,"▲", "-")), 2)), NA())</f>
        <v>0.23</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3.91</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971</v>
      </c>
      <c r="E42" s="181"/>
      <c r="F42" s="181"/>
      <c r="G42" s="181">
        <f>'実質公債費比率（分子）の構造'!L$52</f>
        <v>1015</v>
      </c>
      <c r="H42" s="181"/>
      <c r="I42" s="181"/>
      <c r="J42" s="181">
        <f>'実質公債費比率（分子）の構造'!M$52</f>
        <v>1028</v>
      </c>
      <c r="K42" s="181"/>
      <c r="L42" s="181"/>
      <c r="M42" s="181">
        <f>'実質公債費比率（分子）の構造'!N$52</f>
        <v>1014</v>
      </c>
      <c r="N42" s="181"/>
      <c r="O42" s="181"/>
      <c r="P42" s="181">
        <f>'実質公債費比率（分子）の構造'!O$52</f>
        <v>978</v>
      </c>
    </row>
    <row r="43" spans="1:16" x14ac:dyDescent="0.2">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62</v>
      </c>
      <c r="C44" s="181"/>
      <c r="D44" s="181"/>
      <c r="E44" s="181">
        <f>'実質公債費比率（分子）の構造'!L$50</f>
        <v>52</v>
      </c>
      <c r="F44" s="181"/>
      <c r="G44" s="181"/>
      <c r="H44" s="181">
        <f>'実質公債費比率（分子）の構造'!M$50</f>
        <v>51</v>
      </c>
      <c r="I44" s="181"/>
      <c r="J44" s="181"/>
      <c r="K44" s="181">
        <f>'実質公債費比率（分子）の構造'!N$50</f>
        <v>69</v>
      </c>
      <c r="L44" s="181"/>
      <c r="M44" s="181"/>
      <c r="N44" s="181">
        <f>'実質公債費比率（分子）の構造'!O$50</f>
        <v>88</v>
      </c>
      <c r="O44" s="181"/>
      <c r="P44" s="181"/>
    </row>
    <row r="45" spans="1:16" x14ac:dyDescent="0.2">
      <c r="A45" s="181" t="s">
        <v>66</v>
      </c>
      <c r="B45" s="181">
        <f>'実質公債費比率（分子）の構造'!K$49</f>
        <v>2</v>
      </c>
      <c r="C45" s="181"/>
      <c r="D45" s="181"/>
      <c r="E45" s="181">
        <f>'実質公債費比率（分子）の構造'!L$49</f>
        <v>3</v>
      </c>
      <c r="F45" s="181"/>
      <c r="G45" s="181"/>
      <c r="H45" s="181">
        <f>'実質公債費比率（分子）の構造'!M$49</f>
        <v>8</v>
      </c>
      <c r="I45" s="181"/>
      <c r="J45" s="181"/>
      <c r="K45" s="181">
        <f>'実質公債費比率（分子）の構造'!N$49</f>
        <v>33</v>
      </c>
      <c r="L45" s="181"/>
      <c r="M45" s="181"/>
      <c r="N45" s="181">
        <f>'実質公債費比率（分子）の構造'!O$49</f>
        <v>43</v>
      </c>
      <c r="O45" s="181"/>
      <c r="P45" s="181"/>
    </row>
    <row r="46" spans="1:16" x14ac:dyDescent="0.2">
      <c r="A46" s="181" t="s">
        <v>67</v>
      </c>
      <c r="B46" s="181">
        <f>'実質公債費比率（分子）の構造'!K$48</f>
        <v>283</v>
      </c>
      <c r="C46" s="181"/>
      <c r="D46" s="181"/>
      <c r="E46" s="181">
        <f>'実質公債費比率（分子）の構造'!L$48</f>
        <v>289</v>
      </c>
      <c r="F46" s="181"/>
      <c r="G46" s="181"/>
      <c r="H46" s="181">
        <f>'実質公債費比率（分子）の構造'!M$48</f>
        <v>236</v>
      </c>
      <c r="I46" s="181"/>
      <c r="J46" s="181"/>
      <c r="K46" s="181">
        <f>'実質公債費比率（分子）の構造'!N$48</f>
        <v>225</v>
      </c>
      <c r="L46" s="181"/>
      <c r="M46" s="181"/>
      <c r="N46" s="181">
        <f>'実質公債費比率（分子）の構造'!O$48</f>
        <v>206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1188</v>
      </c>
      <c r="C49" s="181"/>
      <c r="D49" s="181"/>
      <c r="E49" s="181">
        <f>'実質公債費比率（分子）の構造'!L$45</f>
        <v>1225</v>
      </c>
      <c r="F49" s="181"/>
      <c r="G49" s="181"/>
      <c r="H49" s="181">
        <f>'実質公債費比率（分子）の構造'!M$45</f>
        <v>1157</v>
      </c>
      <c r="I49" s="181"/>
      <c r="J49" s="181"/>
      <c r="K49" s="181">
        <f>'実質公債費比率（分子）の構造'!N$45</f>
        <v>1177</v>
      </c>
      <c r="L49" s="181"/>
      <c r="M49" s="181"/>
      <c r="N49" s="181">
        <f>'実質公債費比率（分子）の構造'!O$45</f>
        <v>1084</v>
      </c>
      <c r="O49" s="181"/>
      <c r="P49" s="181"/>
    </row>
    <row r="50" spans="1:16" x14ac:dyDescent="0.2">
      <c r="A50" s="181" t="s">
        <v>71</v>
      </c>
      <c r="B50" s="181" t="e">
        <f>NA()</f>
        <v>#N/A</v>
      </c>
      <c r="C50" s="181">
        <f>IF(ISNUMBER('実質公債費比率（分子）の構造'!K$53),'実質公債費比率（分子）の構造'!K$53,NA())</f>
        <v>565</v>
      </c>
      <c r="D50" s="181" t="e">
        <f>NA()</f>
        <v>#N/A</v>
      </c>
      <c r="E50" s="181" t="e">
        <f>NA()</f>
        <v>#N/A</v>
      </c>
      <c r="F50" s="181">
        <f>IF(ISNUMBER('実質公債費比率（分子）の構造'!L$53),'実質公債費比率（分子）の構造'!L$53,NA())</f>
        <v>555</v>
      </c>
      <c r="G50" s="181" t="e">
        <f>NA()</f>
        <v>#N/A</v>
      </c>
      <c r="H50" s="181" t="e">
        <f>NA()</f>
        <v>#N/A</v>
      </c>
      <c r="I50" s="181">
        <f>IF(ISNUMBER('実質公債費比率（分子）の構造'!M$53),'実質公債費比率（分子）の構造'!M$53,NA())</f>
        <v>424</v>
      </c>
      <c r="J50" s="181" t="e">
        <f>NA()</f>
        <v>#N/A</v>
      </c>
      <c r="K50" s="181" t="e">
        <f>NA()</f>
        <v>#N/A</v>
      </c>
      <c r="L50" s="181">
        <f>IF(ISNUMBER('実質公債費比率（分子）の構造'!N$53),'実質公債費比率（分子）の構造'!N$53,NA())</f>
        <v>490</v>
      </c>
      <c r="M50" s="181" t="e">
        <f>NA()</f>
        <v>#N/A</v>
      </c>
      <c r="N50" s="181" t="e">
        <f>NA()</f>
        <v>#N/A</v>
      </c>
      <c r="O50" s="181">
        <f>IF(ISNUMBER('実質公債費比率（分子）の構造'!O$53),'実質公債費比率（分子）の構造'!O$53,NA())</f>
        <v>443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9600</v>
      </c>
      <c r="E56" s="180"/>
      <c r="F56" s="180"/>
      <c r="G56" s="180">
        <f>'将来負担比率（分子）の構造'!J$52</f>
        <v>10111</v>
      </c>
      <c r="H56" s="180"/>
      <c r="I56" s="180"/>
      <c r="J56" s="180">
        <f>'将来負担比率（分子）の構造'!K$52</f>
        <v>10074</v>
      </c>
      <c r="K56" s="180"/>
      <c r="L56" s="180"/>
      <c r="M56" s="180">
        <f>'将来負担比率（分子）の構造'!L$52</f>
        <v>9739</v>
      </c>
      <c r="N56" s="180"/>
      <c r="O56" s="180"/>
      <c r="P56" s="180">
        <f>'将来負担比率（分子）の構造'!M$52</f>
        <v>9578</v>
      </c>
    </row>
    <row r="57" spans="1:16" x14ac:dyDescent="0.2">
      <c r="A57" s="180" t="s">
        <v>42</v>
      </c>
      <c r="B57" s="180"/>
      <c r="C57" s="180"/>
      <c r="D57" s="180">
        <f>'将来負担比率（分子）の構造'!I$51</f>
        <v>1026</v>
      </c>
      <c r="E57" s="180"/>
      <c r="F57" s="180"/>
      <c r="G57" s="180">
        <f>'将来負担比率（分子）の構造'!J$51</f>
        <v>1111</v>
      </c>
      <c r="H57" s="180"/>
      <c r="I57" s="180"/>
      <c r="J57" s="180">
        <f>'将来負担比率（分子）の構造'!K$51</f>
        <v>1215</v>
      </c>
      <c r="K57" s="180"/>
      <c r="L57" s="180"/>
      <c r="M57" s="180">
        <f>'将来負担比率（分子）の構造'!L$51</f>
        <v>1243</v>
      </c>
      <c r="N57" s="180"/>
      <c r="O57" s="180"/>
      <c r="P57" s="180">
        <f>'将来負担比率（分子）の構造'!M$51</f>
        <v>1279</v>
      </c>
    </row>
    <row r="58" spans="1:16" x14ac:dyDescent="0.2">
      <c r="A58" s="180" t="s">
        <v>41</v>
      </c>
      <c r="B58" s="180"/>
      <c r="C58" s="180"/>
      <c r="D58" s="180">
        <f>'将来負担比率（分子）の構造'!I$50</f>
        <v>2558</v>
      </c>
      <c r="E58" s="180"/>
      <c r="F58" s="180"/>
      <c r="G58" s="180">
        <f>'将来負担比率（分子）の構造'!J$50</f>
        <v>2481</v>
      </c>
      <c r="H58" s="180"/>
      <c r="I58" s="180"/>
      <c r="J58" s="180">
        <f>'将来負担比率（分子）の構造'!K$50</f>
        <v>2541</v>
      </c>
      <c r="K58" s="180"/>
      <c r="L58" s="180"/>
      <c r="M58" s="180">
        <f>'将来負担比率（分子）の構造'!L$50</f>
        <v>2475</v>
      </c>
      <c r="N58" s="180"/>
      <c r="O58" s="180"/>
      <c r="P58" s="180">
        <f>'将来負担比率（分子）の構造'!M$50</f>
        <v>2236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991</v>
      </c>
      <c r="C62" s="180"/>
      <c r="D62" s="180"/>
      <c r="E62" s="180">
        <f>'将来負担比率（分子）の構造'!J$45</f>
        <v>952</v>
      </c>
      <c r="F62" s="180"/>
      <c r="G62" s="180"/>
      <c r="H62" s="180">
        <f>'将来負担比率（分子）の構造'!K$45</f>
        <v>878</v>
      </c>
      <c r="I62" s="180"/>
      <c r="J62" s="180"/>
      <c r="K62" s="180">
        <f>'将来負担比率（分子）の構造'!L$45</f>
        <v>882</v>
      </c>
      <c r="L62" s="180"/>
      <c r="M62" s="180"/>
      <c r="N62" s="180">
        <f>'将来負担比率（分子）の構造'!M$45</f>
        <v>860</v>
      </c>
      <c r="O62" s="180"/>
      <c r="P62" s="180"/>
    </row>
    <row r="63" spans="1:16" x14ac:dyDescent="0.2">
      <c r="A63" s="180" t="s">
        <v>34</v>
      </c>
      <c r="B63" s="180">
        <f>'将来負担比率（分子）の構造'!I$44</f>
        <v>214</v>
      </c>
      <c r="C63" s="180"/>
      <c r="D63" s="180"/>
      <c r="E63" s="180">
        <f>'将来負担比率（分子）の構造'!J$44</f>
        <v>1013</v>
      </c>
      <c r="F63" s="180"/>
      <c r="G63" s="180"/>
      <c r="H63" s="180">
        <f>'将来負担比率（分子）の構造'!K$44</f>
        <v>1391</v>
      </c>
      <c r="I63" s="180"/>
      <c r="J63" s="180"/>
      <c r="K63" s="180">
        <f>'将来負担比率（分子）の構造'!L$44</f>
        <v>1342</v>
      </c>
      <c r="L63" s="180"/>
      <c r="M63" s="180"/>
      <c r="N63" s="180">
        <f>'将来負担比率（分子）の構造'!M$44</f>
        <v>1302</v>
      </c>
      <c r="O63" s="180"/>
      <c r="P63" s="180"/>
    </row>
    <row r="64" spans="1:16" x14ac:dyDescent="0.2">
      <c r="A64" s="180" t="s">
        <v>33</v>
      </c>
      <c r="B64" s="180">
        <f>'将来負担比率（分子）の構造'!I$43</f>
        <v>3523</v>
      </c>
      <c r="C64" s="180"/>
      <c r="D64" s="180"/>
      <c r="E64" s="180">
        <f>'将来負担比率（分子）の構造'!J$43</f>
        <v>3444</v>
      </c>
      <c r="F64" s="180"/>
      <c r="G64" s="180"/>
      <c r="H64" s="180">
        <f>'将来負担比率（分子）の構造'!K$43</f>
        <v>3268</v>
      </c>
      <c r="I64" s="180"/>
      <c r="J64" s="180"/>
      <c r="K64" s="180">
        <f>'将来負担比率（分子）の構造'!L$43</f>
        <v>3133</v>
      </c>
      <c r="L64" s="180"/>
      <c r="M64" s="180"/>
      <c r="N64" s="180">
        <f>'将来負担比率（分子）の構造'!M$43</f>
        <v>3023</v>
      </c>
      <c r="O64" s="180"/>
      <c r="P64" s="180"/>
    </row>
    <row r="65" spans="1:16" x14ac:dyDescent="0.2">
      <c r="A65" s="180" t="s">
        <v>32</v>
      </c>
      <c r="B65" s="180">
        <f>'将来負担比率（分子）の構造'!I$42</f>
        <v>580</v>
      </c>
      <c r="C65" s="180"/>
      <c r="D65" s="180"/>
      <c r="E65" s="180">
        <f>'将来負担比率（分子）の構造'!J$42</f>
        <v>505</v>
      </c>
      <c r="F65" s="180"/>
      <c r="G65" s="180"/>
      <c r="H65" s="180">
        <f>'将来負担比率（分子）の構造'!K$42</f>
        <v>458</v>
      </c>
      <c r="I65" s="180"/>
      <c r="J65" s="180"/>
      <c r="K65" s="180">
        <f>'将来負担比率（分子）の構造'!L$42</f>
        <v>630</v>
      </c>
      <c r="L65" s="180"/>
      <c r="M65" s="180"/>
      <c r="N65" s="180">
        <f>'将来負担比率（分子）の構造'!M$42</f>
        <v>576</v>
      </c>
      <c r="O65" s="180"/>
      <c r="P65" s="180"/>
    </row>
    <row r="66" spans="1:16" x14ac:dyDescent="0.2">
      <c r="A66" s="180" t="s">
        <v>31</v>
      </c>
      <c r="B66" s="180">
        <f>'将来負担比率（分子）の構造'!I$41</f>
        <v>12379</v>
      </c>
      <c r="C66" s="180"/>
      <c r="D66" s="180"/>
      <c r="E66" s="180">
        <f>'将来負担比率（分子）の構造'!J$41</f>
        <v>12262</v>
      </c>
      <c r="F66" s="180"/>
      <c r="G66" s="180"/>
      <c r="H66" s="180">
        <f>'将来負担比率（分子）の構造'!K$41</f>
        <v>11905</v>
      </c>
      <c r="I66" s="180"/>
      <c r="J66" s="180"/>
      <c r="K66" s="180">
        <f>'将来負担比率（分子）の構造'!L$41</f>
        <v>11632</v>
      </c>
      <c r="L66" s="180"/>
      <c r="M66" s="180"/>
      <c r="N66" s="180">
        <f>'将来負担比率（分子）の構造'!M$41</f>
        <v>11577</v>
      </c>
      <c r="O66" s="180"/>
      <c r="P66" s="180"/>
    </row>
    <row r="67" spans="1:16" x14ac:dyDescent="0.2">
      <c r="A67" s="180" t="s">
        <v>75</v>
      </c>
      <c r="B67" s="180" t="e">
        <f>NA()</f>
        <v>#N/A</v>
      </c>
      <c r="C67" s="180">
        <f>IF(ISNUMBER('将来負担比率（分子）の構造'!I$53), IF('将来負担比率（分子）の構造'!I$53 &lt; 0, 0, '将来負担比率（分子）の構造'!I$53), NA())</f>
        <v>4501</v>
      </c>
      <c r="D67" s="180" t="e">
        <f>NA()</f>
        <v>#N/A</v>
      </c>
      <c r="E67" s="180" t="e">
        <f>NA()</f>
        <v>#N/A</v>
      </c>
      <c r="F67" s="180">
        <f>IF(ISNUMBER('将来負担比率（分子）の構造'!J$53), IF('将来負担比率（分子）の構造'!J$53 &lt; 0, 0, '将来負担比率（分子）の構造'!J$53), NA())</f>
        <v>4474</v>
      </c>
      <c r="G67" s="180" t="e">
        <f>NA()</f>
        <v>#N/A</v>
      </c>
      <c r="H67" s="180" t="e">
        <f>NA()</f>
        <v>#N/A</v>
      </c>
      <c r="I67" s="180">
        <f>IF(ISNUMBER('将来負担比率（分子）の構造'!K$53), IF('将来負担比率（分子）の構造'!K$53 &lt; 0, 0, '将来負担比率（分子）の構造'!K$53), NA())</f>
        <v>4071</v>
      </c>
      <c r="J67" s="180" t="e">
        <f>NA()</f>
        <v>#N/A</v>
      </c>
      <c r="K67" s="180" t="e">
        <f>NA()</f>
        <v>#N/A</v>
      </c>
      <c r="L67" s="180">
        <f>IF(ISNUMBER('将来負担比率（分子）の構造'!L$53), IF('将来負担比率（分子）の構造'!L$53 &lt; 0, 0, '将来負担比率（分子）の構造'!L$53), NA())</f>
        <v>4161</v>
      </c>
      <c r="M67" s="180" t="e">
        <f>NA()</f>
        <v>#N/A</v>
      </c>
      <c r="N67" s="180" t="e">
        <f>NA()</f>
        <v>#N/A</v>
      </c>
      <c r="O67" s="180">
        <f>IF(ISNUMBER('将来負担比率（分子）の構造'!M$53), IF('将来負担比率（分子）の構造'!M$53 &lt; 0, 0, '将来負担比率（分子）の構造'!M$53), NA())</f>
        <v>4245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1389</v>
      </c>
      <c r="C72" s="184">
        <f>基金残高に係る経年分析!G55</f>
        <v>1390</v>
      </c>
      <c r="D72" s="184">
        <f>基金残高に係る経年分析!H55</f>
        <v>1261</v>
      </c>
    </row>
    <row r="73" spans="1:16" x14ac:dyDescent="0.2">
      <c r="A73" s="183" t="s">
        <v>78</v>
      </c>
      <c r="B73" s="184">
        <f>基金残高に係る経年分析!F56</f>
        <v>372</v>
      </c>
      <c r="C73" s="184">
        <f>基金残高に係る経年分析!G56</f>
        <v>372</v>
      </c>
      <c r="D73" s="184">
        <f>基金残高に係る経年分析!H56</f>
        <v>342</v>
      </c>
    </row>
    <row r="74" spans="1:16" x14ac:dyDescent="0.2">
      <c r="A74" s="183" t="s">
        <v>79</v>
      </c>
      <c r="B74" s="184">
        <f>基金残高に係る経年分析!F57</f>
        <v>563</v>
      </c>
      <c r="C74" s="184">
        <f>基金残高に係る経年分析!G57</f>
        <v>471</v>
      </c>
      <c r="D74" s="184">
        <f>基金残高に係る経年分析!H57</f>
        <v>372</v>
      </c>
    </row>
  </sheetData>
  <sheetProtection algorithmName="SHA-512" hashValue="aes7YfAJCp+5bsn3WcEPIQ8QMHIashX9s8P1zLmwJqIvXaTG9G/3GYZLWb6PcdpW5BKFFv2TrqlRB5GFsqQnTA==" saltValue="nX58xmR3SVD7W0NfZgyk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2020-09-23T06:40:04Z</cp:lastPrinted>
  <dcterms:created xsi:type="dcterms:W3CDTF">2020-02-10T02:06:25Z</dcterms:created>
  <dcterms:modified xsi:type="dcterms:W3CDTF">2020-09-23T06:55:23Z</dcterms:modified>
</cp:coreProperties>
</file>