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70" yWindow="72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1" r:id="rId13"/>
    <sheet name="施設類型別ストック情報分析表①" sheetId="22" r:id="rId14"/>
    <sheet name="施設類型別ストック情報分析表②" sheetId="23" r:id="rId15"/>
    <sheet name="データシート" sheetId="8" state="hidden" r:id="rId16"/>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AM36" i="9"/>
  <c r="C36" i="9"/>
  <c r="BE35" i="9"/>
  <c r="BW34" i="9"/>
  <c r="C34" i="9"/>
  <c r="BW35" i="9" l="1"/>
  <c r="BW36" i="9" s="1"/>
  <c r="C35" i="9"/>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BE34" i="9"/>
  <c r="AM34" i="9"/>
  <c r="AM35" i="9" s="1"/>
</calcChain>
</file>

<file path=xl/sharedStrings.xml><?xml version="1.0" encoding="utf-8"?>
<sst xmlns="http://schemas.openxmlformats.org/spreadsheetml/2006/main" count="1031" uniqueCount="560">
  <si>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</si>
  <si>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</si>
  <si>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</si>
  <si>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</si>
  <si>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</si>
  <si>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</si>
  <si>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</si>
  <si>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</si>
  <si>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</si>
  <si>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</si>
  <si>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</si>
  <si>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</si>
  <si>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</si>
  <si>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</si>
  <si>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</si>
  <si>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</si>
  <si>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</si>
  <si>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</si>
  <si>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</si>
  <si>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</si>
  <si>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</si>
  <si>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</si>
  <si>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</si>
  <si>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</si>
  <si>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</si>
  <si>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</si>
  <si>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</si>
  <si>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</si>
  <si>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</si>
  <si>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</si>
  <si>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</si>
  <si>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</si>
  <si>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</si>
  <si>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</si>
  <si>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</si>
  <si>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</si>
  <si>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</si>
  <si>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</si>
  <si>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</si>
  <si>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</si>
  <si>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</si>
  <si>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</si>
  <si>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</si>
  <si>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</si>
  <si>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</si>
  <si>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</si>
  <si>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</si>
  <si>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</si>
  <si>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</si>
  <si>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</si>
  <si>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</si>
  <si>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</si>
  <si>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</si>
  <si>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</si>
  <si>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</si>
  <si>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</si>
  <si>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</si>
  <si>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</si>
  <si>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</si>
  <si>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</si>
  <si>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</si>
  <si>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</si>
  <si>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</si>
  <si>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</si>
  <si>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</si>
  <si>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</si>
  <si>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</si>
  <si>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</si>
  <si>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</si>
  <si>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</si>
  <si>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</si>
  <si>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</si>
  <si>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</si>
  <si>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</si>
  <si>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</si>
  <si>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</si>
  <si>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</si>
  <si>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</si>
  <si>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</si>
  <si>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</si>
  <si>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</si>
  <si>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</si>
  <si>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斜里町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</si>
  <si>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</si>
  <si>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</si>
  <si>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</si>
  <si>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</si>
  <si>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</si>
  <si>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</si>
  <si>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</si>
  <si>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</si>
  <si>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</si>
  <si>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</si>
  <si>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</si>
  <si>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</si>
  <si>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</si>
  <si>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</si>
  <si>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</si>
  <si>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</si>
  <si>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</si>
  <si>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</si>
  <si>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</si>
  <si>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</si>
  <si>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</si>
  <si>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</si>
  <si>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</si>
  <si>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</si>
  <si>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</si>
  <si>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</si>
  <si>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</si>
  <si>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</si>
  <si>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</si>
  <si>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</si>
  <si>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</si>
  <si>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</si>
  <si>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</si>
  <si>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</si>
  <si>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</si>
  <si>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</si>
  <si>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</si>
  <si>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</si>
  <si>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</si>
  <si>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</si>
  <si>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</si>
  <si>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</si>
  <si>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</si>
  <si>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</si>
  <si>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</si>
  <si>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</si>
  <si>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</si>
  <si>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</si>
  <si>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</si>
  <si>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</si>
  <si>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</si>
  <si>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</si>
  <si>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</si>
  <si>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</si>
  <si>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</si>
  <si>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</si>
  <si>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</si>
  <si>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</si>
  <si>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</si>
  <si>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</si>
  <si>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</si>
  <si>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</si>
  <si>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</si>
  <si>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</si>
  <si>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</si>
  <si>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</si>
  <si>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</si>
  <si>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</si>
  <si>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</si>
  <si>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</si>
  <si>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</si>
  <si>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</si>
  <si>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</si>
  <si>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</si>
  <si>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</si>
  <si>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</si>
  <si>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</si>
  <si>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</si>
  <si>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</si>
  <si>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</si>
  <si>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</si>
  <si>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</si>
  <si>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</si>
  <si>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</si>
  <si>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</si>
  <si>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</si>
  <si>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</si>
  <si>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</si>
  <si>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</si>
  <si>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</si>
  <si>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</si>
  <si>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</si>
  <si>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</si>
  <si>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</si>
  <si>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</si>
  <si>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</si>
  <si>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</si>
  <si>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</si>
  <si>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</si>
  <si>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</si>
  <si>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</si>
  <si>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</si>
  <si>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</si>
  <si>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</si>
  <si>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</si>
  <si>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</si>
  <si>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</si>
  <si>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</si>
  <si>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</si>
  <si>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</si>
  <si>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</si>
  <si>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</si>
  <si>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</si>
  <si>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</si>
  <si>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北海道斜里町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</si>
  <si>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</si>
  <si>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</si>
  <si>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</si>
  <si>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</si>
  <si>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</si>
  <si>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</si>
  <si>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</si>
  <si>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</si>
  <si>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</si>
  <si>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</si>
  <si>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</si>
  <si>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</si>
  <si>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</si>
  <si>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</si>
  <si>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</si>
  <si>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</si>
  <si>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</si>
  <si>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</si>
  <si>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</si>
  <si>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</si>
  <si>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</si>
  <si>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</si>
  <si>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</si>
  <si>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</si>
  <si>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</si>
  <si>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</si>
  <si>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</si>
  <si>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</si>
  <si>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</si>
  <si>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</si>
  <si>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</si>
  <si>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</si>
  <si>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</si>
  <si>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</si>
  <si>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</si>
  <si>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</si>
  <si>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</si>
  <si>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</si>
  <si>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</si>
  <si>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</si>
  <si>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</si>
  <si>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</si>
  <si>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</si>
  <si>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</si>
  <si>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</si>
  <si>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</si>
  <si>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</si>
  <si>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</si>
  <si>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</si>
  <si>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</si>
  <si>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</si>
  <si>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</si>
  <si>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</si>
  <si>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</si>
  <si>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</si>
  <si>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</si>
  <si>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</si>
  <si>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</si>
  <si>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</si>
  <si>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</si>
  <si>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</si>
  <si>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</si>
  <si>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</si>
  <si>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</si>
  <si>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</si>
  <si>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</si>
  <si>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</si>
  <si>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</si>
  <si>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</si>
  <si>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</si>
  <si>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</si>
  <si>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</si>
  <si>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</si>
  <si>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</si>
  <si>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</si>
  <si>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</si>
  <si>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</si>
  <si>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</si>
  <si>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</si>
  <si>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</si>
  <si>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</si>
  <si>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</si>
  <si>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</si>
  <si>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</si>
  <si>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</si>
  <si>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</si>
  <si>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</si>
  <si>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</si>
  <si>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</si>
  <si>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</si>
  <si>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</si>
  <si>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</si>
  <si>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</si>
  <si>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</si>
  <si>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</si>
  <si>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</si>
  <si>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</si>
  <si>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</si>
  <si>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</si>
  <si>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</si>
  <si>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</si>
  <si>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</si>
  <si>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</si>
  <si>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</si>
  <si>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</si>
  <si>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</si>
  <si>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</si>
  <si>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</si>
  <si>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</si>
  <si>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</si>
  <si>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</si>
  <si>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</si>
  <si>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</si>
  <si>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</si>
  <si>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</si>
  <si>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</si>
  <si>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</si>
  <si>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</si>
  <si>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</si>
  <si>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</si>
  <si>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</si>
  <si>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</si>
  <si>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</si>
  <si>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</si>
  <si>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</si>
  <si>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</si>
  <si>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</si>
  <si>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</si>
  <si>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</si>
  <si>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</si>
  <si>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</si>
  <si>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</si>
  <si>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</si>
  <si>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</si>
  <si>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</si>
  <si>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</si>
  <si>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</si>
  <si>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</si>
  <si>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</si>
  <si>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</si>
  <si>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</si>
  <si>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</si>
  <si>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</si>
  <si>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</si>
  <si>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</si>
  <si>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</si>
  <si>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</si>
  <si>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</si>
  <si>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北海道斜里町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</si>
  <si>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</si>
  <si>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</si>
  <si>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</si>
  <si>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</si>
  <si>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</si>
  <si>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</si>
  <si>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</si>
  <si>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</si>
  <si>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</si>
  <si>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</si>
  <si>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</si>
  <si>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</si>
  <si>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</si>
  <si>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</si>
  <si>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</si>
  <si>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</si>
  <si>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</si>
  <si>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</si>
  <si>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</si>
  <si>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</si>
  <si>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国立公園内森林保全事業特別会計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</si>
  <si>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</si>
  <si>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</si>
  <si>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</si>
  <si>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</si>
  <si>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</si>
  <si>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</si>
  <si>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</si>
  <si>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</si>
  <si>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</si>
  <si>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</si>
  <si>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</si>
  <si>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</si>
  <si>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</si>
  <si>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</si>
  <si>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</si>
  <si>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</si>
  <si>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</si>
  <si>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</si>
  <si>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</si>
  <si>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</si>
  <si>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</si>
  <si>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</si>
  <si>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</si>
  <si>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</si>
  <si>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</si>
  <si>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</si>
  <si>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</si>
  <si>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</si>
  <si>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</si>
  <si>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</si>
  <si>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</si>
  <si>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</si>
  <si>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</si>
  <si>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</si>
  <si>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</si>
  <si>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</si>
  <si>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</si>
  <si>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</si>
  <si>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</si>
  <si>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</si>
  <si>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</si>
  <si>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</si>
  <si>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</si>
  <si>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</si>
  <si>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</si>
  <si>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</si>
  <si>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</si>
  <si>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</si>
  <si>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</si>
  <si>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</si>
  <si>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</si>
  <si>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</si>
  <si>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</si>
  <si>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</si>
  <si>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</si>
  <si>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</si>
  <si>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</si>
  <si>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</si>
  <si>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</si>
  <si>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</si>
  <si>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</si>
  <si>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</si>
  <si>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</si>
  <si>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</si>
  <si>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</si>
  <si>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</si>
  <si>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</si>
  <si>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</si>
  <si>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</si>
  <si>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</si>
  <si>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</si>
  <si>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</si>
  <si>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</si>
  <si>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</si>
  <si>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</si>
  <si>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</si>
  <si>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</si>
  <si>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</si>
  <si>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</si>
  <si>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</si>
  <si>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</si>
  <si>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</si>
  <si>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</si>
  <si>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</si>
  <si>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</si>
  <si>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</si>
  <si>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</si>
  <si>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</si>
  <si>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</si>
  <si>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</si>
  <si>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</si>
  <si>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</si>
  <si>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</si>
  <si>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</si>
  <si>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</si>
  <si>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</si>
  <si>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</si>
  <si>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</si>
  <si>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</si>
  <si>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</si>
  <si>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</si>
  <si>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</si>
  <si>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</si>
  <si>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</si>
  <si>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</si>
  <si>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</si>
  <si>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</si>
  <si>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</si>
  <si>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</si>
  <si>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</si>
  <si>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</si>
  <si>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</si>
  <si>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</si>
  <si>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</si>
  <si>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</si>
  <si>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</si>
  <si>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</si>
  <si>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</si>
  <si>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</si>
  <si>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</si>
  <si>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</si>
  <si>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</si>
  <si>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</si>
  <si>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</si>
  <si>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</si>
  <si>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</si>
  <si>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</si>
  <si>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</si>
  <si>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</si>
  <si>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</si>
  <si>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</si>
  <si>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</si>
  <si>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</si>
  <si>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</si>
  <si>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</si>
  <si>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</si>
  <si>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</si>
  <si>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</si>
  <si>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</si>
  <si>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</si>
  <si>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</si>
  <si>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</si>
  <si>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</si>
  <si>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</si>
  <si>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</si>
  <si>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</si>
  <si>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</si>
  <si>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</si>
  <si>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</si>
  <si>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</si>
  <si>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</si>
  <si>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</si>
  <si>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</si>
  <si>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</si>
  <si>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</si>
  <si>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</si>
  <si>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</si>
  <si>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</si>
  <si>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1.07</t>
  </si>
  <si>
    <t>▲ 2.94</t>
  </si>
  <si>
    <t>▲ 0.79</t>
  </si>
  <si>
    <t>一般会計</t>
  </si>
  <si>
    <t>水道事業会計</t>
  </si>
  <si>
    <t>国民健康保険事業特別会計</t>
  </si>
  <si>
    <t>病院事業会計</t>
  </si>
  <si>
    <t>介護保険事業特別会計</t>
  </si>
  <si>
    <t>後期高齢者医療特別会計</t>
  </si>
  <si>
    <t>公共下水道事業特別会計</t>
  </si>
  <si>
    <t>国立公園内森林保全事業特別会計</t>
  </si>
  <si>
    <t>その他会計（赤字）</t>
  </si>
  <si>
    <t>その他会計（黒字）</t>
  </si>
  <si>
    <t>-</t>
    <phoneticPr fontId="2"/>
  </si>
  <si>
    <t>-</t>
    <phoneticPr fontId="2"/>
  </si>
  <si>
    <t>斜里町土地開発公社</t>
    <rPh sb="0" eb="3">
      <t>シャリチョウ</t>
    </rPh>
    <rPh sb="3" eb="5">
      <t>トチ</t>
    </rPh>
    <rPh sb="5" eb="7">
      <t>カイハツ</t>
    </rPh>
    <rPh sb="7" eb="9">
      <t>コウシャ</t>
    </rPh>
    <phoneticPr fontId="30"/>
  </si>
  <si>
    <t>知床財団</t>
    <rPh sb="0" eb="2">
      <t>シレトコ</t>
    </rPh>
    <rPh sb="2" eb="4">
      <t>ザイダン</t>
    </rPh>
    <phoneticPr fontId="30"/>
  </si>
  <si>
    <t>斜里郡３町終末処理事業組合</t>
    <rPh sb="0" eb="2">
      <t>シャリ</t>
    </rPh>
    <rPh sb="2" eb="3">
      <t>グン</t>
    </rPh>
    <rPh sb="4" eb="5">
      <t>チョウ</t>
    </rPh>
    <rPh sb="5" eb="7">
      <t>シュウマツ</t>
    </rPh>
    <rPh sb="7" eb="9">
      <t>ショリ</t>
    </rPh>
    <rPh sb="9" eb="11">
      <t>ジギョウ</t>
    </rPh>
    <rPh sb="11" eb="13">
      <t>クミアイ</t>
    </rPh>
    <phoneticPr fontId="30"/>
  </si>
  <si>
    <t>斜里地区消防組合</t>
    <rPh sb="0" eb="2">
      <t>シャリ</t>
    </rPh>
    <rPh sb="2" eb="4">
      <t>チク</t>
    </rPh>
    <rPh sb="4" eb="6">
      <t>ショウボウ</t>
    </rPh>
    <rPh sb="6" eb="8">
      <t>クミアイ</t>
    </rPh>
    <phoneticPr fontId="30"/>
  </si>
  <si>
    <t>網走地方教育研修センター組合</t>
    <rPh sb="0" eb="2">
      <t>アバシリ</t>
    </rPh>
    <rPh sb="2" eb="4">
      <t>チホウ</t>
    </rPh>
    <rPh sb="4" eb="6">
      <t>キョウイク</t>
    </rPh>
    <rPh sb="6" eb="8">
      <t>ケンシュウ</t>
    </rPh>
    <rPh sb="12" eb="14">
      <t>クミアイ</t>
    </rPh>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</si>
  <si>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</si>
  <si>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</si>
  <si>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</si>
  <si>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</si>
  <si>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</si>
  <si>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</si>
  <si>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</si>
  <si>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</si>
  <si>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</si>
  <si>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</si>
  <si>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</si>
  <si>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元利償還金の減少等により、実質公債費比率は類似団体の平均値程度になってきましたが、将来負担比率は消防庁舎改築や、3町終末処理事業組合の施設改修に伴う地方債の発行等もあり、類似団体の平均より高い水準となっています。</t>
    <phoneticPr fontId="5"/>
  </si>
  <si>
    <t>有形固定資産減価償却率</t>
    <phoneticPr fontId="5"/>
  </si>
  <si>
    <t>消防庁舎改築など一部事務組合負担金の見込みが増となっていること等により、将来負担比率が類似団体と比較して高い傾向にありますが、施設の再編や複合化、売却等により公共建築物の総量を削減し、維持管理に要する費用を削減し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</si>
</sst>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93741</c:v>
                </c:pt>
                <c:pt idx="4">
                  <c:v>107537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131733</c:v>
                </c:pt>
                <c:pt idx="1">
                  <c:v>188301</c:v>
                </c:pt>
                <c:pt idx="2">
                  <c:v>171932</c:v>
                </c:pt>
                <c:pt idx="3">
                  <c:v>208355</c:v>
                </c:pt>
                <c:pt idx="4">
                  <c:v>138183</c:v>
                </c:pt>
              </c:numCache>
            </c:numRef>
          </c:val>
          <c:smooth val="0"/>
        </c:ser>
        <c:dLbls>
          <c:showLegendKey val="0"/>
          <c:showVal val="0"/>
          <c:showCatName val="0"/>
          <c:showSerName val="0"/>
          <c:showPercent val="0"/>
          <c:showBubbleSize val="0"/>
        </c:dLbls>
        <c:marker val="1"/>
        <c:smooth val="0"/>
        <c:axId val="116639232"/>
        <c:axId val="116641152"/>
      </c:lineChart>
      <c:catAx>
        <c:axId val="1166392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641152"/>
        <c:crosses val="autoZero"/>
        <c:auto val="1"/>
        <c:lblAlgn val="ctr"/>
        <c:lblOffset val="100"/>
        <c:tickLblSkip val="1"/>
        <c:tickMarkSkip val="1"/>
        <c:noMultiLvlLbl val="0"/>
      </c:catAx>
      <c:valAx>
        <c:axId val="11664115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639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4.6399999999999997</c:v>
                </c:pt>
                <c:pt idx="1">
                  <c:v>3.5</c:v>
                </c:pt>
                <c:pt idx="2">
                  <c:v>3.07</c:v>
                </c:pt>
                <c:pt idx="3">
                  <c:v>3.8</c:v>
                </c:pt>
                <c:pt idx="4">
                  <c:v>3.01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26.14</c:v>
                </c:pt>
                <c:pt idx="1">
                  <c:v>25.92</c:v>
                </c:pt>
                <c:pt idx="2">
                  <c:v>23.92</c:v>
                </c:pt>
                <c:pt idx="3">
                  <c:v>24.21</c:v>
                </c:pt>
                <c:pt idx="4">
                  <c:v>24.4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5064320"/>
        <c:axId val="145066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0.78</c:v>
                </c:pt>
                <c:pt idx="1">
                  <c:v>-1.07</c:v>
                </c:pt>
                <c:pt idx="2">
                  <c:v>-2.94</c:v>
                </c:pt>
                <c:pt idx="3">
                  <c:v>1.37</c:v>
                </c:pt>
                <c:pt idx="4">
                  <c:v>-0.79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5064320"/>
        <c:axId val="145066240"/>
      </c:lineChart>
      <c:catAx>
        <c:axId val="14506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5066240"/>
        <c:crosses val="autoZero"/>
        <c:auto val="1"/>
        <c:lblAlgn val="ctr"/>
        <c:lblOffset val="100"/>
        <c:tickLblSkip val="1"/>
        <c:tickMarkSkip val="1"/>
        <c:noMultiLvlLbl val="0"/>
      </c:catAx>
      <c:valAx>
        <c:axId val="145066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06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国立公園内森林保全事業特別会計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0.57999999999999996</c:v>
                </c:pt>
                <c:pt idx="2">
                  <c:v>#N/A</c:v>
                </c:pt>
                <c:pt idx="3">
                  <c:v>0.95</c:v>
                </c:pt>
                <c:pt idx="4">
                  <c:v>#N/A</c:v>
                </c:pt>
                <c:pt idx="5">
                  <c:v>0.31</c:v>
                </c:pt>
                <c:pt idx="6">
                  <c:v>#N/A</c:v>
                </c:pt>
                <c:pt idx="7">
                  <c:v>0.37</c:v>
                </c:pt>
                <c:pt idx="8">
                  <c:v>#N/A</c:v>
                </c:pt>
                <c:pt idx="9">
                  <c:v>0.66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3.69</c:v>
                </c:pt>
                <c:pt idx="2">
                  <c:v>#N/A</c:v>
                </c:pt>
                <c:pt idx="3">
                  <c:v>3.08</c:v>
                </c:pt>
                <c:pt idx="4">
                  <c:v>#N/A</c:v>
                </c:pt>
                <c:pt idx="5">
                  <c:v>2.42</c:v>
                </c:pt>
                <c:pt idx="6">
                  <c:v>#N/A</c:v>
                </c:pt>
                <c:pt idx="7">
                  <c:v>1.93</c:v>
                </c:pt>
                <c:pt idx="8">
                  <c:v>#N/A</c:v>
                </c:pt>
                <c:pt idx="9">
                  <c:v>1.38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0.98</c:v>
                </c:pt>
                <c:pt idx="2">
                  <c:v>#N/A</c:v>
                </c:pt>
                <c:pt idx="3">
                  <c:v>1.85</c:v>
                </c:pt>
                <c:pt idx="4">
                  <c:v>#N/A</c:v>
                </c:pt>
                <c:pt idx="5">
                  <c:v>1.36</c:v>
                </c:pt>
                <c:pt idx="6">
                  <c:v>#N/A</c:v>
                </c:pt>
                <c:pt idx="7">
                  <c:v>0.64</c:v>
                </c:pt>
                <c:pt idx="8">
                  <c:v>#N/A</c:v>
                </c:pt>
                <c:pt idx="9">
                  <c:v>1.65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3.52</c:v>
                </c:pt>
                <c:pt idx="2">
                  <c:v>#N/A</c:v>
                </c:pt>
                <c:pt idx="3">
                  <c:v>3.22</c:v>
                </c:pt>
                <c:pt idx="4">
                  <c:v>#N/A</c:v>
                </c:pt>
                <c:pt idx="5">
                  <c:v>2.92</c:v>
                </c:pt>
                <c:pt idx="6">
                  <c:v>#N/A</c:v>
                </c:pt>
                <c:pt idx="7">
                  <c:v>2.64</c:v>
                </c:pt>
                <c:pt idx="8">
                  <c:v>#N/A</c:v>
                </c:pt>
                <c:pt idx="9">
                  <c:v>2.73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4.6399999999999997</c:v>
                </c:pt>
                <c:pt idx="2">
                  <c:v>#N/A</c:v>
                </c:pt>
                <c:pt idx="3">
                  <c:v>3.49</c:v>
                </c:pt>
                <c:pt idx="4">
                  <c:v>#N/A</c:v>
                </c:pt>
                <c:pt idx="5">
                  <c:v>3.06</c:v>
                </c:pt>
                <c:pt idx="6">
                  <c:v>#N/A</c:v>
                </c:pt>
                <c:pt idx="7">
                  <c:v>3.8</c:v>
                </c:pt>
                <c:pt idx="8">
                  <c:v>#N/A</c:v>
                </c:pt>
                <c:pt idx="9">
                  <c:v>3.01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5209600"/>
        <c:axId val="145219584"/>
      </c:barChart>
      <c:catAx>
        <c:axId val="14520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219584"/>
        <c:crosses val="autoZero"/>
        <c:auto val="1"/>
        <c:lblAlgn val="ctr"/>
        <c:lblOffset val="100"/>
        <c:tickLblSkip val="1"/>
        <c:tickMarkSkip val="1"/>
        <c:noMultiLvlLbl val="0"/>
      </c:catAx>
      <c:valAx>
        <c:axId val="145219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209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943</c:v>
                </c:pt>
                <c:pt idx="5">
                  <c:v>931</c:v>
                </c:pt>
                <c:pt idx="8">
                  <c:v>971</c:v>
                </c:pt>
                <c:pt idx="11">
                  <c:v>1015</c:v>
                </c:pt>
                <c:pt idx="14">
                  <c:v>1028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75</c:v>
                </c:pt>
                <c:pt idx="3">
                  <c:v>81</c:v>
                </c:pt>
                <c:pt idx="6">
                  <c:v>62</c:v>
                </c:pt>
                <c:pt idx="9">
                  <c:v>52</c:v>
                </c:pt>
                <c:pt idx="12">
                  <c:v>51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c:v>
                </c:pt>
                <c:pt idx="3">
                  <c:v>2</c:v>
                </c:pt>
                <c:pt idx="6">
                  <c:v>2</c:v>
                </c:pt>
                <c:pt idx="9">
                  <c:v>3</c:v>
                </c:pt>
                <c:pt idx="12">
                  <c:v>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274</c:v>
                </c:pt>
                <c:pt idx="3">
                  <c:v>283</c:v>
                </c:pt>
                <c:pt idx="6">
                  <c:v>283</c:v>
                </c:pt>
                <c:pt idx="9">
                  <c:v>289</c:v>
                </c:pt>
                <c:pt idx="12">
                  <c:v>236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1305</c:v>
                </c:pt>
                <c:pt idx="3">
                  <c:v>1224</c:v>
                </c:pt>
                <c:pt idx="6">
                  <c:v>1188</c:v>
                </c:pt>
                <c:pt idx="9">
                  <c:v>1225</c:v>
                </c:pt>
                <c:pt idx="12">
                  <c:v>1157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5312768"/>
        <c:axId val="145327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713</c:v>
                </c:pt>
                <c:pt idx="2">
                  <c:v>#N/A</c:v>
                </c:pt>
                <c:pt idx="3">
                  <c:v>#N/A</c:v>
                </c:pt>
                <c:pt idx="4">
                  <c:v>660</c:v>
                </c:pt>
                <c:pt idx="5">
                  <c:v>#N/A</c:v>
                </c:pt>
                <c:pt idx="6">
                  <c:v>#N/A</c:v>
                </c:pt>
                <c:pt idx="7">
                  <c:v>565</c:v>
                </c:pt>
                <c:pt idx="8">
                  <c:v>#N/A</c:v>
                </c:pt>
                <c:pt idx="9">
                  <c:v>#N/A</c:v>
                </c:pt>
                <c:pt idx="10">
                  <c:v>555</c:v>
                </c:pt>
                <c:pt idx="11">
                  <c:v>#N/A</c:v>
                </c:pt>
                <c:pt idx="12">
                  <c:v>#N/A</c:v>
                </c:pt>
                <c:pt idx="13">
                  <c:v>424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5312768"/>
        <c:axId val="145327232"/>
      </c:lineChart>
      <c:catAx>
        <c:axId val="14531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327232"/>
        <c:crosses val="autoZero"/>
        <c:auto val="1"/>
        <c:lblAlgn val="ctr"/>
        <c:lblOffset val="100"/>
        <c:tickLblSkip val="1"/>
        <c:tickMarkSkip val="1"/>
        <c:noMultiLvlLbl val="0"/>
      </c:catAx>
      <c:valAx>
        <c:axId val="145327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31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9590</c:v>
                </c:pt>
                <c:pt idx="5">
                  <c:v>9509</c:v>
                </c:pt>
                <c:pt idx="8">
                  <c:v>9600</c:v>
                </c:pt>
                <c:pt idx="11">
                  <c:v>10111</c:v>
                </c:pt>
                <c:pt idx="14">
                  <c:v>10074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868</c:v>
                </c:pt>
                <c:pt idx="5">
                  <c:v>961</c:v>
                </c:pt>
                <c:pt idx="8">
                  <c:v>1026</c:v>
                </c:pt>
                <c:pt idx="11">
                  <c:v>1111</c:v>
                </c:pt>
                <c:pt idx="14">
                  <c:v>1215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2612</c:v>
                </c:pt>
                <c:pt idx="5">
                  <c:v>2984</c:v>
                </c:pt>
                <c:pt idx="8">
                  <c:v>2558</c:v>
                </c:pt>
                <c:pt idx="11">
                  <c:v>2481</c:v>
                </c:pt>
                <c:pt idx="14">
                  <c:v>2541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1214</c:v>
                </c:pt>
                <c:pt idx="3">
                  <c:v>1210</c:v>
                </c:pt>
                <c:pt idx="6">
                  <c:v>991</c:v>
                </c:pt>
                <c:pt idx="9">
                  <c:v>952</c:v>
                </c:pt>
                <c:pt idx="12">
                  <c:v>878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c:v>
                </c:pt>
                <c:pt idx="3">
                  <c:v>9</c:v>
                </c:pt>
                <c:pt idx="6">
                  <c:v>214</c:v>
                </c:pt>
                <c:pt idx="9">
                  <c:v>1013</c:v>
                </c:pt>
                <c:pt idx="12">
                  <c:v>1391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3594</c:v>
                </c:pt>
                <c:pt idx="3">
                  <c:v>3530</c:v>
                </c:pt>
                <c:pt idx="6">
                  <c:v>3523</c:v>
                </c:pt>
                <c:pt idx="9">
                  <c:v>3444</c:v>
                </c:pt>
                <c:pt idx="12">
                  <c:v>3268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544</c:v>
                </c:pt>
                <c:pt idx="3">
                  <c:v>626</c:v>
                </c:pt>
                <c:pt idx="6">
                  <c:v>580</c:v>
                </c:pt>
                <c:pt idx="9">
                  <c:v>505</c:v>
                </c:pt>
                <c:pt idx="12">
                  <c:v>458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12348</c:v>
                </c:pt>
                <c:pt idx="3">
                  <c:v>12384</c:v>
                </c:pt>
                <c:pt idx="6">
                  <c:v>12379</c:v>
                </c:pt>
                <c:pt idx="9">
                  <c:v>12262</c:v>
                </c:pt>
                <c:pt idx="12">
                  <c:v>11905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5143680"/>
        <c:axId val="145686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4642</c:v>
                </c:pt>
                <c:pt idx="2">
                  <c:v>#N/A</c:v>
                </c:pt>
                <c:pt idx="3">
                  <c:v>#N/A</c:v>
                </c:pt>
                <c:pt idx="4">
                  <c:v>4305</c:v>
                </c:pt>
                <c:pt idx="5">
                  <c:v>#N/A</c:v>
                </c:pt>
                <c:pt idx="6">
                  <c:v>#N/A</c:v>
                </c:pt>
                <c:pt idx="7">
                  <c:v>4501</c:v>
                </c:pt>
                <c:pt idx="8">
                  <c:v>#N/A</c:v>
                </c:pt>
                <c:pt idx="9">
                  <c:v>#N/A</c:v>
                </c:pt>
                <c:pt idx="10">
                  <c:v>4474</c:v>
                </c:pt>
                <c:pt idx="11">
                  <c:v>#N/A</c:v>
                </c:pt>
                <c:pt idx="12">
                  <c:v>#N/A</c:v>
                </c:pt>
                <c:pt idx="13">
                  <c:v>4071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5143680"/>
        <c:axId val="145686528"/>
      </c:lineChart>
      <c:catAx>
        <c:axId val="14514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5686528"/>
        <c:crosses val="autoZero"/>
        <c:auto val="1"/>
        <c:lblAlgn val="ctr"/>
        <c:lblOffset val="100"/>
        <c:tickLblSkip val="1"/>
        <c:tickMarkSkip val="1"/>
        <c:noMultiLvlLbl val="0"/>
      </c:catAx>
      <c:valAx>
        <c:axId val="145686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14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58.5</c:v>
                </c:pt>
                <c:pt idx="4">
                  <c:v>61.1</c:v>
                </c:pt>
              </c:numCache>
            </c:numRef>
          </c:xVal>
          <c:yVal>
            <c:numRef>
              <c:f>公会計指標分析・財政指標組合せ分析表!$K$51:$O$51</c:f>
              <c:numCache>
                <c:formatCode>#,##0.0;"▲ "#,##0.0</c:formatCode>
                <c:ptCount val="5"/>
                <c:pt idx="3">
                  <c:v>91.6</c:v>
                </c:pt>
                <c:pt idx="4">
                  <c:v>84.2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55.6</c:v>
                </c:pt>
                <c:pt idx="4">
                  <c:v>60</c:v>
                </c:pt>
              </c:numCache>
            </c:numRef>
          </c:xVal>
          <c:yVal>
            <c:numRef>
              <c:f>公会計指標分析・財政指標組合せ分析表!$K$55:$O$55</c:f>
              <c:numCache>
                <c:formatCode>#,##0.0;"▲ "#,##0.0</c:formatCode>
                <c:ptCount val="5"/>
                <c:pt idx="3">
                  <c:v>58.9</c:v>
                </c:pt>
                <c:pt idx="4">
                  <c:v>51.4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5875712"/>
        <c:axId val="145877632"/>
      </c:scatterChart>
      <c:valAx>
        <c:axId val="145875712"/>
        <c:scaling>
          <c:orientation val="minMax"/>
          <c:max val="61.6"/>
          <c:min val="5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877632"/>
        <c:crosses val="autoZero"/>
        <c:crossBetween val="midCat"/>
      </c:valAx>
      <c:valAx>
        <c:axId val="145877632"/>
        <c:scaling>
          <c:orientation val="minMax"/>
          <c:max val="99"/>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875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15.3</c:v>
                </c:pt>
                <c:pt idx="1">
                  <c:v>14.4</c:v>
                </c:pt>
                <c:pt idx="2">
                  <c:v>13.1</c:v>
                </c:pt>
                <c:pt idx="3">
                  <c:v>12.1</c:v>
                </c:pt>
                <c:pt idx="4">
                  <c:v>10.6</c:v>
                </c:pt>
              </c:numCache>
            </c:numRef>
          </c:xVal>
          <c:yVal>
            <c:numRef>
              <c:f>公会計指標分析・財政指標組合せ分析表!$K$73:$O$73</c:f>
              <c:numCache>
                <c:formatCode>#,##0.0;"▲ "#,##0.0</c:formatCode>
                <c:ptCount val="5"/>
                <c:pt idx="0">
                  <c:v>94.4</c:v>
                </c:pt>
                <c:pt idx="1">
                  <c:v>86.5</c:v>
                </c:pt>
                <c:pt idx="2">
                  <c:v>92.9</c:v>
                </c:pt>
                <c:pt idx="3">
                  <c:v>91.6</c:v>
                </c:pt>
                <c:pt idx="4">
                  <c:v>84.2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10.8</c:v>
                </c:pt>
                <c:pt idx="4">
                  <c:v>10.199999999999999</c:v>
                </c:pt>
              </c:numCache>
            </c:numRef>
          </c:xVal>
          <c:yVal>
            <c:numRef>
              <c:f>公会計指標分析・財政指標組合せ分析表!$K$77:$O$77</c:f>
              <c:numCache>
                <c:formatCode>#,##0.0;"▲ "#,##0.0</c:formatCode>
                <c:ptCount val="5"/>
                <c:pt idx="0">
                  <c:v>64.7</c:v>
                </c:pt>
                <c:pt idx="1">
                  <c:v>55.2</c:v>
                </c:pt>
                <c:pt idx="2">
                  <c:v>54</c:v>
                </c:pt>
                <c:pt idx="3">
                  <c:v>58.9</c:v>
                </c:pt>
                <c:pt idx="4">
                  <c:v>51.4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6158336"/>
        <c:axId val="146160256"/>
      </c:scatterChart>
      <c:valAx>
        <c:axId val="146158336"/>
        <c:scaling>
          <c:orientation val="minMax"/>
          <c:max val="15.799999999999999"/>
          <c:min val="9.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160256"/>
        <c:crosses val="autoZero"/>
        <c:crossBetween val="midCat"/>
      </c:valAx>
      <c:valAx>
        <c:axId val="146160256"/>
        <c:scaling>
          <c:orientation val="minMax"/>
          <c:max val="102"/>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1583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北海道斜里町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11,862
11,734
737.12
9,223,617
9,018,963
171,385
5,693,600
11,904,735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本町の経済は、恵まれた自然環境の下で進展する農業・漁業の基幹産業と、さらには世界自然遺産を背景に発展する観光産業によって支えられています。特に漁業は、主要魚種の「さけ・ます」の水揚げが日本一となっています。また、こうした一次産業を基盤とした農水産加工や、世界自然遺産「知床」を背景とした観光に付随した多様性のある産業形態となっていることから、財政力指数は類似団体平均より上回ってい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70" name="直線コネクタ 69"/>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127000</xdr:rowOff>
    </xdr:to>
    <xdr:cxnSp macro="">
      <xdr:nvCxnSpPr>
        <xdr:cNvPr id="73" name="直線コネクタ 72"/>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5" name="テキスト ボックス 74"/>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127000</xdr:rowOff>
    </xdr:to>
    <xdr:cxnSp macro="">
      <xdr:nvCxnSpPr>
        <xdr:cNvPr id="76" name="直線コネクタ 75"/>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161472</xdr:rowOff>
    </xdr:to>
    <xdr:cxnSp macro="">
      <xdr:nvCxnSpPr>
        <xdr:cNvPr id="79" name="直線コネクタ 78"/>
        <xdr:cNvCxnSpPr/>
      </xdr:nvCxnSpPr>
      <xdr:spPr>
        <a:xfrm flipV="1">
          <a:off x="1447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9" name="円/楕円 88"/>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90"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91" name="円/楕円 90"/>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2" name="テキスト ボックス 9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3" name="円/楕円 92"/>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4" name="テキスト ボックス 9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5" name="円/楕円 94"/>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6" name="テキスト ボックス 95"/>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110672</xdr:rowOff>
    </xdr:from>
    <xdr:to>
      <xdr:col>2</xdr:col>
      <xdr:colOff>127000</xdr:colOff>
      <xdr:row>41</xdr:row>
      <xdr:rowOff>40822</xdr:rowOff>
    </xdr:to>
    <xdr:sp macro="" textlink="">
      <xdr:nvSpPr>
        <xdr:cNvPr id="97" name="円/楕円 96"/>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50999</xdr:rowOff>
    </xdr:from>
    <xdr:ext cx="762000" cy="259045"/>
    <xdr:sp macro="" textlink="">
      <xdr:nvSpPr>
        <xdr:cNvPr id="98" name="テキスト ボックス 97"/>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年度については、起債元</a:t>
          </a:r>
          <a:r>
            <a:rPr lang="ja-JP" altLang="en-US" sz="1100">
              <a:solidFill>
                <a:schemeClr val="dk1"/>
              </a:solidFill>
              <a:effectLst/>
              <a:latin typeface="+mn-lt"/>
              <a:ea typeface="+mn-ea"/>
              <a:cs typeface="+mn-cs"/>
            </a:rPr>
            <a:t>利</a:t>
          </a:r>
          <a:r>
            <a:rPr lang="ja-JP" altLang="ja-JP" sz="1100">
              <a:solidFill>
                <a:schemeClr val="dk1"/>
              </a:solidFill>
              <a:effectLst/>
              <a:latin typeface="+mn-lt"/>
              <a:ea typeface="+mn-ea"/>
              <a:cs typeface="+mn-cs"/>
            </a:rPr>
            <a:t>償還金</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人件費</a:t>
          </a:r>
          <a:r>
            <a:rPr lang="ja-JP" altLang="en-US" sz="1100">
              <a:solidFill>
                <a:schemeClr val="dk1"/>
              </a:solidFill>
              <a:effectLst/>
              <a:latin typeface="+mn-lt"/>
              <a:ea typeface="+mn-ea"/>
              <a:cs typeface="+mn-cs"/>
            </a:rPr>
            <a:t>などが減少したこと</a:t>
          </a:r>
          <a:r>
            <a:rPr lang="ja-JP" altLang="ja-JP" sz="1100">
              <a:solidFill>
                <a:schemeClr val="dk1"/>
              </a:solidFill>
              <a:effectLst/>
              <a:latin typeface="+mn-lt"/>
              <a:ea typeface="+mn-ea"/>
              <a:cs typeface="+mn-cs"/>
            </a:rPr>
            <a:t>などもあり、数値が減少しています。</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今後も財政環境が厳しくなっていくことが予想されますが、この間実施してきている行政改革等により数値の大幅な上昇は避けられてきており、引き続き、義務的経費の削減に努めているところです。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144356</xdr:rowOff>
    </xdr:to>
    <xdr:cxnSp macro="">
      <xdr:nvCxnSpPr>
        <xdr:cNvPr id="128" name="直線コネクタ 127"/>
        <xdr:cNvCxnSpPr/>
      </xdr:nvCxnSpPr>
      <xdr:spPr>
        <a:xfrm flipV="1">
          <a:off x="4953000" y="1004697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116433</xdr:rowOff>
    </xdr:from>
    <xdr:ext cx="762000" cy="259045"/>
    <xdr:sp macro="" textlink="">
      <xdr:nvSpPr>
        <xdr:cNvPr id="129" name="財政構造の弾力性最小値テキスト"/>
        <xdr:cNvSpPr txBox="1"/>
      </xdr:nvSpPr>
      <xdr:spPr>
        <a:xfrm>
          <a:off x="5041900" y="116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67</xdr:row>
      <xdr:rowOff>144356</xdr:rowOff>
    </xdr:from>
    <xdr:to>
      <xdr:col>7</xdr:col>
      <xdr:colOff>241300</xdr:colOff>
      <xdr:row>67</xdr:row>
      <xdr:rowOff>144356</xdr:rowOff>
    </xdr:to>
    <xdr:cxnSp macro="">
      <xdr:nvCxnSpPr>
        <xdr:cNvPr id="130" name="直線コネクタ 129"/>
        <xdr:cNvCxnSpPr/>
      </xdr:nvCxnSpPr>
      <xdr:spPr>
        <a:xfrm>
          <a:off x="4864100" y="1163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1"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2" name="直線コネクタ 131"/>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100754</xdr:rowOff>
    </xdr:from>
    <xdr:to>
      <xdr:col>7</xdr:col>
      <xdr:colOff>152400</xdr:colOff>
      <xdr:row>63</xdr:row>
      <xdr:rowOff>170604</xdr:rowOff>
    </xdr:to>
    <xdr:cxnSp macro="">
      <xdr:nvCxnSpPr>
        <xdr:cNvPr id="133" name="直線コネクタ 132"/>
        <xdr:cNvCxnSpPr/>
      </xdr:nvCxnSpPr>
      <xdr:spPr>
        <a:xfrm flipV="1">
          <a:off x="4114800" y="10730654"/>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8907</xdr:rowOff>
    </xdr:from>
    <xdr:ext cx="762000" cy="259045"/>
    <xdr:sp macro="" textlink="">
      <xdr:nvSpPr>
        <xdr:cNvPr id="134" name="財政構造の弾力性平均値テキスト"/>
        <xdr:cNvSpPr txBox="1"/>
      </xdr:nvSpPr>
      <xdr:spPr>
        <a:xfrm>
          <a:off x="5041900" y="1098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35" name="フローチャート :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170604</xdr:rowOff>
    </xdr:from>
    <xdr:to>
      <xdr:col>6</xdr:col>
      <xdr:colOff>0</xdr:colOff>
      <xdr:row>65</xdr:row>
      <xdr:rowOff>44873</xdr:rowOff>
    </xdr:to>
    <xdr:cxnSp macro="">
      <xdr:nvCxnSpPr>
        <xdr:cNvPr id="136" name="直線コネクタ 135"/>
        <xdr:cNvCxnSpPr/>
      </xdr:nvCxnSpPr>
      <xdr:spPr>
        <a:xfrm flipV="1">
          <a:off x="3225800" y="10971954"/>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31327</xdr:rowOff>
    </xdr:from>
    <xdr:to>
      <xdr:col>6</xdr:col>
      <xdr:colOff>50800</xdr:colOff>
      <xdr:row>63</xdr:row>
      <xdr:rowOff>132927</xdr:rowOff>
    </xdr:to>
    <xdr:sp macro="" textlink="">
      <xdr:nvSpPr>
        <xdr:cNvPr id="137" name="フローチャート : 判断 136"/>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143104</xdr:rowOff>
    </xdr:from>
    <xdr:ext cx="736600" cy="259045"/>
    <xdr:sp macro="" textlink="">
      <xdr:nvSpPr>
        <xdr:cNvPr id="138" name="テキスト ボックス 137"/>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130387</xdr:rowOff>
    </xdr:from>
    <xdr:to>
      <xdr:col>4</xdr:col>
      <xdr:colOff>482600</xdr:colOff>
      <xdr:row>65</xdr:row>
      <xdr:rowOff>44873</xdr:rowOff>
    </xdr:to>
    <xdr:cxnSp macro="">
      <xdr:nvCxnSpPr>
        <xdr:cNvPr id="139" name="直線コネクタ 138"/>
        <xdr:cNvCxnSpPr/>
      </xdr:nvCxnSpPr>
      <xdr:spPr>
        <a:xfrm>
          <a:off x="2336800" y="10931737"/>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40" name="フローチャート : 判断 139"/>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41" name="テキスト ボックス 140"/>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130387</xdr:rowOff>
    </xdr:from>
    <xdr:to>
      <xdr:col>3</xdr:col>
      <xdr:colOff>279400</xdr:colOff>
      <xdr:row>63</xdr:row>
      <xdr:rowOff>138430</xdr:rowOff>
    </xdr:to>
    <xdr:cxnSp macro="">
      <xdr:nvCxnSpPr>
        <xdr:cNvPr id="142" name="直線コネクタ 141"/>
        <xdr:cNvCxnSpPr/>
      </xdr:nvCxnSpPr>
      <xdr:spPr>
        <a:xfrm flipV="1">
          <a:off x="1447800" y="1093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3" name="フローチャート : 判断 142"/>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4" name="テキスト ボックス 143"/>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46" name="テキスト ボックス 145"/>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49954</xdr:rowOff>
    </xdr:from>
    <xdr:to>
      <xdr:col>7</xdr:col>
      <xdr:colOff>203200</xdr:colOff>
      <xdr:row>62</xdr:row>
      <xdr:rowOff>151554</xdr:rowOff>
    </xdr:to>
    <xdr:sp macro="" textlink="">
      <xdr:nvSpPr>
        <xdr:cNvPr id="152" name="円/楕円 151"/>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66481</xdr:rowOff>
    </xdr:from>
    <xdr:ext cx="762000" cy="259045"/>
    <xdr:sp macro="" textlink="">
      <xdr:nvSpPr>
        <xdr:cNvPr id="153" name="財政構造の弾力性該当値テキスト"/>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119804</xdr:rowOff>
    </xdr:from>
    <xdr:to>
      <xdr:col>6</xdr:col>
      <xdr:colOff>50800</xdr:colOff>
      <xdr:row>64</xdr:row>
      <xdr:rowOff>49954</xdr:rowOff>
    </xdr:to>
    <xdr:sp macro="" textlink="">
      <xdr:nvSpPr>
        <xdr:cNvPr id="154" name="円/楕円 153"/>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34731</xdr:rowOff>
    </xdr:from>
    <xdr:ext cx="736600" cy="259045"/>
    <xdr:sp macro="" textlink="">
      <xdr:nvSpPr>
        <xdr:cNvPr id="155" name="テキスト ボックス 154"/>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165523</xdr:rowOff>
    </xdr:from>
    <xdr:to>
      <xdr:col>4</xdr:col>
      <xdr:colOff>533400</xdr:colOff>
      <xdr:row>65</xdr:row>
      <xdr:rowOff>95673</xdr:rowOff>
    </xdr:to>
    <xdr:sp macro="" textlink="">
      <xdr:nvSpPr>
        <xdr:cNvPr id="156" name="円/楕円 155"/>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80450</xdr:rowOff>
    </xdr:from>
    <xdr:ext cx="762000" cy="259045"/>
    <xdr:sp macro="" textlink="">
      <xdr:nvSpPr>
        <xdr:cNvPr id="157" name="テキスト ボックス 156"/>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79587</xdr:rowOff>
    </xdr:from>
    <xdr:to>
      <xdr:col>3</xdr:col>
      <xdr:colOff>330200</xdr:colOff>
      <xdr:row>64</xdr:row>
      <xdr:rowOff>9737</xdr:rowOff>
    </xdr:to>
    <xdr:sp macro="" textlink="">
      <xdr:nvSpPr>
        <xdr:cNvPr id="158" name="円/楕円 157"/>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165964</xdr:rowOff>
    </xdr:from>
    <xdr:ext cx="762000" cy="259045"/>
    <xdr:sp macro="" textlink="">
      <xdr:nvSpPr>
        <xdr:cNvPr id="159" name="テキスト ボックス 158"/>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60" name="円/楕円 159"/>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61" name="テキスト ボックス 160"/>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[233,478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人件費・物件費及び維持補修費の合計額の人口１人当たりの金額が類似団体を上回っているのは、公共施設も多く、自然環境保全部局など、他の自治体には例を見ない行政部門があることや、施設の維持管理について、指定管理者制度等の導入により委託化を推進していることなどによるものです。今後も引き続き民間活力の導入を推進していくことや、人件費・物件費・維持補修費について「第５次行政改革」への取り組みを通じて、義務的経費の削減に努めているところです。</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3" name="直線コネクタ 192"/>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4" name="人件費・物件費等の状況最小値テキスト"/>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5" name="直線コネクタ 194"/>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6" name="人件費・物件費等の状況最大値テキスト"/>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7" name="直線コネクタ 196"/>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109062</xdr:rowOff>
    </xdr:from>
    <xdr:to>
      <xdr:col>7</xdr:col>
      <xdr:colOff>152400</xdr:colOff>
      <xdr:row>82</xdr:row>
      <xdr:rowOff>144431</xdr:rowOff>
    </xdr:to>
    <xdr:cxnSp macro="">
      <xdr:nvCxnSpPr>
        <xdr:cNvPr id="198" name="直線コネクタ 197"/>
        <xdr:cNvCxnSpPr/>
      </xdr:nvCxnSpPr>
      <xdr:spPr>
        <a:xfrm>
          <a:off x="4114800" y="14167962"/>
          <a:ext cx="838200" cy="3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162273</xdr:rowOff>
    </xdr:from>
    <xdr:ext cx="762000" cy="259045"/>
    <xdr:sp macro="" textlink="">
      <xdr:nvSpPr>
        <xdr:cNvPr id="199" name="人件費・物件費等の状況平均値テキスト"/>
        <xdr:cNvSpPr txBox="1"/>
      </xdr:nvSpPr>
      <xdr:spPr>
        <a:xfrm>
          <a:off x="5041900" y="1387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200" name="フローチャート : 判断 199"/>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109062</xdr:rowOff>
    </xdr:from>
    <xdr:to>
      <xdr:col>6</xdr:col>
      <xdr:colOff>0</xdr:colOff>
      <xdr:row>82</xdr:row>
      <xdr:rowOff>116393</xdr:rowOff>
    </xdr:to>
    <xdr:cxnSp macro="">
      <xdr:nvCxnSpPr>
        <xdr:cNvPr id="201" name="直線コネクタ 200"/>
        <xdr:cNvCxnSpPr/>
      </xdr:nvCxnSpPr>
      <xdr:spPr>
        <a:xfrm flipV="1">
          <a:off x="3225800" y="14167962"/>
          <a:ext cx="889000" cy="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2" name="フローチャート : 判断 201"/>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34007</xdr:rowOff>
    </xdr:from>
    <xdr:ext cx="736600" cy="259045"/>
    <xdr:sp macro="" textlink="">
      <xdr:nvSpPr>
        <xdr:cNvPr id="203" name="テキスト ボックス 202"/>
        <xdr:cNvSpPr txBox="1"/>
      </xdr:nvSpPr>
      <xdr:spPr>
        <a:xfrm>
          <a:off x="3733800" y="1375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43844</xdr:rowOff>
    </xdr:from>
    <xdr:to>
      <xdr:col>4</xdr:col>
      <xdr:colOff>482600</xdr:colOff>
      <xdr:row>82</xdr:row>
      <xdr:rowOff>116393</xdr:rowOff>
    </xdr:to>
    <xdr:cxnSp macro="">
      <xdr:nvCxnSpPr>
        <xdr:cNvPr id="204" name="直線コネクタ 203"/>
        <xdr:cNvCxnSpPr/>
      </xdr:nvCxnSpPr>
      <xdr:spPr>
        <a:xfrm>
          <a:off x="2336800" y="14102744"/>
          <a:ext cx="889000" cy="7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5" name="フローチャート : 判断 204"/>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67389</xdr:rowOff>
    </xdr:from>
    <xdr:ext cx="762000" cy="259045"/>
    <xdr:sp macro="" textlink="">
      <xdr:nvSpPr>
        <xdr:cNvPr id="206" name="テキスト ボックス 205"/>
        <xdr:cNvSpPr txBox="1"/>
      </xdr:nvSpPr>
      <xdr:spPr>
        <a:xfrm>
          <a:off x="2844800" y="1378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37619</xdr:rowOff>
    </xdr:from>
    <xdr:to>
      <xdr:col>3</xdr:col>
      <xdr:colOff>279400</xdr:colOff>
      <xdr:row>82</xdr:row>
      <xdr:rowOff>43844</xdr:rowOff>
    </xdr:to>
    <xdr:cxnSp macro="">
      <xdr:nvCxnSpPr>
        <xdr:cNvPr id="207" name="直線コネクタ 206"/>
        <xdr:cNvCxnSpPr/>
      </xdr:nvCxnSpPr>
      <xdr:spPr>
        <a:xfrm>
          <a:off x="1447800" y="14096519"/>
          <a:ext cx="889000" cy="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8" name="フローチャート : 判断 207"/>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41053</xdr:rowOff>
    </xdr:from>
    <xdr:ext cx="762000" cy="259045"/>
    <xdr:sp macro="" textlink="">
      <xdr:nvSpPr>
        <xdr:cNvPr id="209" name="テキスト ボックス 208"/>
        <xdr:cNvSpPr txBox="1"/>
      </xdr:nvSpPr>
      <xdr:spPr>
        <a:xfrm>
          <a:off x="1955800" y="137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10" name="フローチャート : 判断 209"/>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32256</xdr:rowOff>
    </xdr:from>
    <xdr:ext cx="762000" cy="259045"/>
    <xdr:sp macro="" textlink="">
      <xdr:nvSpPr>
        <xdr:cNvPr id="211" name="テキスト ボックス 210"/>
        <xdr:cNvSpPr txBox="1"/>
      </xdr:nvSpPr>
      <xdr:spPr>
        <a:xfrm>
          <a:off x="1066800" y="137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93631</xdr:rowOff>
    </xdr:from>
    <xdr:to>
      <xdr:col>7</xdr:col>
      <xdr:colOff>203200</xdr:colOff>
      <xdr:row>83</xdr:row>
      <xdr:rowOff>23781</xdr:rowOff>
    </xdr:to>
    <xdr:sp macro="" textlink="">
      <xdr:nvSpPr>
        <xdr:cNvPr id="217" name="円/楕円 216"/>
        <xdr:cNvSpPr/>
      </xdr:nvSpPr>
      <xdr:spPr>
        <a:xfrm>
          <a:off x="4902200" y="141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65708</xdr:rowOff>
    </xdr:from>
    <xdr:ext cx="762000" cy="259045"/>
    <xdr:sp macro="" textlink="">
      <xdr:nvSpPr>
        <xdr:cNvPr id="218" name="人件費・物件費等の状況該当値テキスト"/>
        <xdr:cNvSpPr txBox="1"/>
      </xdr:nvSpPr>
      <xdr:spPr>
        <a:xfrm>
          <a:off x="5041900" y="1412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233,478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58262</xdr:rowOff>
    </xdr:from>
    <xdr:to>
      <xdr:col>6</xdr:col>
      <xdr:colOff>50800</xdr:colOff>
      <xdr:row>82</xdr:row>
      <xdr:rowOff>159862</xdr:rowOff>
    </xdr:to>
    <xdr:sp macro="" textlink="">
      <xdr:nvSpPr>
        <xdr:cNvPr id="219" name="円/楕円 218"/>
        <xdr:cNvSpPr/>
      </xdr:nvSpPr>
      <xdr:spPr>
        <a:xfrm>
          <a:off x="4064000" y="1411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144639</xdr:rowOff>
    </xdr:from>
    <xdr:ext cx="736600" cy="259045"/>
    <xdr:sp macro="" textlink="">
      <xdr:nvSpPr>
        <xdr:cNvPr id="220" name="テキスト ボックス 219"/>
        <xdr:cNvSpPr txBox="1"/>
      </xdr:nvSpPr>
      <xdr:spPr>
        <a:xfrm>
          <a:off x="3733800" y="14203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223,217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65593</xdr:rowOff>
    </xdr:from>
    <xdr:to>
      <xdr:col>4</xdr:col>
      <xdr:colOff>533400</xdr:colOff>
      <xdr:row>82</xdr:row>
      <xdr:rowOff>167193</xdr:rowOff>
    </xdr:to>
    <xdr:sp macro="" textlink="">
      <xdr:nvSpPr>
        <xdr:cNvPr id="221" name="円/楕円 220"/>
        <xdr:cNvSpPr/>
      </xdr:nvSpPr>
      <xdr:spPr>
        <a:xfrm>
          <a:off x="3175000" y="1412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151970</xdr:rowOff>
    </xdr:from>
    <xdr:ext cx="762000" cy="259045"/>
    <xdr:sp macro="" textlink="">
      <xdr:nvSpPr>
        <xdr:cNvPr id="222" name="テキスト ボックス 221"/>
        <xdr:cNvSpPr txBox="1"/>
      </xdr:nvSpPr>
      <xdr:spPr>
        <a:xfrm>
          <a:off x="2844800" y="1421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225,344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164494</xdr:rowOff>
    </xdr:from>
    <xdr:to>
      <xdr:col>3</xdr:col>
      <xdr:colOff>330200</xdr:colOff>
      <xdr:row>82</xdr:row>
      <xdr:rowOff>94644</xdr:rowOff>
    </xdr:to>
    <xdr:sp macro="" textlink="">
      <xdr:nvSpPr>
        <xdr:cNvPr id="223" name="円/楕円 222"/>
        <xdr:cNvSpPr/>
      </xdr:nvSpPr>
      <xdr:spPr>
        <a:xfrm>
          <a:off x="2286000" y="1405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79421</xdr:rowOff>
    </xdr:from>
    <xdr:ext cx="762000" cy="259045"/>
    <xdr:sp macro="" textlink="">
      <xdr:nvSpPr>
        <xdr:cNvPr id="224" name="テキスト ボックス 223"/>
        <xdr:cNvSpPr txBox="1"/>
      </xdr:nvSpPr>
      <xdr:spPr>
        <a:xfrm>
          <a:off x="1955800" y="141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204,298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158269</xdr:rowOff>
    </xdr:from>
    <xdr:to>
      <xdr:col>2</xdr:col>
      <xdr:colOff>127000</xdr:colOff>
      <xdr:row>82</xdr:row>
      <xdr:rowOff>88419</xdr:rowOff>
    </xdr:to>
    <xdr:sp macro="" textlink="">
      <xdr:nvSpPr>
        <xdr:cNvPr id="225" name="円/楕円 224"/>
        <xdr:cNvSpPr/>
      </xdr:nvSpPr>
      <xdr:spPr>
        <a:xfrm>
          <a:off x="1397000" y="1404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73196</xdr:rowOff>
    </xdr:from>
    <xdr:ext cx="762000" cy="259045"/>
    <xdr:sp macro="" textlink="">
      <xdr:nvSpPr>
        <xdr:cNvPr id="226" name="テキスト ボックス 225"/>
        <xdr:cNvSpPr txBox="1"/>
      </xdr:nvSpPr>
      <xdr:spPr>
        <a:xfrm>
          <a:off x="1066800" y="1413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国家公務員の給与との比較の指数であるラスパイレス指数は前年度より若干</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en-US" altLang="ja-JP" sz="1100" b="0" i="0" baseline="0">
              <a:solidFill>
                <a:schemeClr val="dk1"/>
              </a:solidFill>
              <a:effectLst/>
              <a:latin typeface="+mn-lt"/>
              <a:ea typeface="+mn-ea"/>
              <a:cs typeface="+mn-cs"/>
            </a:rPr>
            <a:t>95.9</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年度は国の要請による給与削減を行ったことにより、ラスパイレス指数は</a:t>
          </a:r>
          <a:r>
            <a:rPr lang="en-US" altLang="ja-JP" sz="1100" b="0" i="0" baseline="0">
              <a:solidFill>
                <a:schemeClr val="dk1"/>
              </a:solidFill>
              <a:effectLst/>
              <a:latin typeface="+mn-lt"/>
              <a:ea typeface="+mn-ea"/>
              <a:cs typeface="+mn-cs"/>
            </a:rPr>
            <a:t>96.8</a:t>
          </a:r>
          <a:r>
            <a:rPr lang="ja-JP" altLang="ja-JP" sz="1100" b="0" i="0" baseline="0">
              <a:solidFill>
                <a:schemeClr val="dk1"/>
              </a:solidFill>
              <a:effectLst/>
              <a:latin typeface="+mn-lt"/>
              <a:ea typeface="+mn-ea"/>
              <a:cs typeface="+mn-cs"/>
            </a:rPr>
            <a:t>となっていますが、平成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年度については、臨時特例に関する法律により国家公務員給与が削減されている額との比較となっているため、ラスパイレス指数はそれぞれ</a:t>
          </a:r>
          <a:r>
            <a:rPr lang="en-US" altLang="ja-JP" sz="1100" b="0" i="0" baseline="0">
              <a:solidFill>
                <a:schemeClr val="dk1"/>
              </a:solidFill>
              <a:effectLst/>
              <a:latin typeface="+mn-lt"/>
              <a:ea typeface="+mn-ea"/>
              <a:cs typeface="+mn-cs"/>
            </a:rPr>
            <a:t>105.0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104.7</a:t>
          </a:r>
          <a:r>
            <a:rPr lang="ja-JP" altLang="ja-JP" sz="1100" b="0" i="0" baseline="0">
              <a:solidFill>
                <a:schemeClr val="dk1"/>
              </a:solidFill>
              <a:effectLst/>
              <a:latin typeface="+mn-lt"/>
              <a:ea typeface="+mn-ea"/>
              <a:cs typeface="+mn-cs"/>
            </a:rPr>
            <a:t>となっており、国家公務員が給与削減される前の額での比較（参考値）はそれぞれ、</a:t>
          </a:r>
          <a:r>
            <a:rPr lang="en-US" altLang="ja-JP" sz="1100" b="0" i="0" baseline="0">
              <a:solidFill>
                <a:schemeClr val="dk1"/>
              </a:solidFill>
              <a:effectLst/>
              <a:latin typeface="+mn-lt"/>
              <a:ea typeface="+mn-ea"/>
              <a:cs typeface="+mn-cs"/>
            </a:rPr>
            <a:t>97.0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96.7</a:t>
          </a:r>
          <a:r>
            <a:rPr lang="ja-JP" altLang="ja-JP" sz="1100" b="0" i="0" baseline="0">
              <a:solidFill>
                <a:schemeClr val="dk1"/>
              </a:solidFill>
              <a:effectLst/>
              <a:latin typeface="+mn-lt"/>
              <a:ea typeface="+mn-ea"/>
              <a:cs typeface="+mn-cs"/>
            </a:rPr>
            <a:t>となっています。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引き続き、現在の「第５次行政改革」を実施する中で、職員定数や給与の適正化に努めます。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148872</xdr:rowOff>
    </xdr:from>
    <xdr:to>
      <xdr:col>24</xdr:col>
      <xdr:colOff>558800</xdr:colOff>
      <xdr:row>86</xdr:row>
      <xdr:rowOff>115005</xdr:rowOff>
    </xdr:to>
    <xdr:cxnSp macro="">
      <xdr:nvCxnSpPr>
        <xdr:cNvPr id="255" name="直線コネクタ 254"/>
        <xdr:cNvCxnSpPr/>
      </xdr:nvCxnSpPr>
      <xdr:spPr>
        <a:xfrm flipV="1">
          <a:off x="17018000" y="13693422"/>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87082</xdr:rowOff>
    </xdr:from>
    <xdr:ext cx="762000" cy="259045"/>
    <xdr:sp macro="" textlink="">
      <xdr:nvSpPr>
        <xdr:cNvPr id="256" name="給与水準   （国との比較）最小値テキスト"/>
        <xdr:cNvSpPr txBox="1"/>
      </xdr:nvSpPr>
      <xdr:spPr>
        <a:xfrm>
          <a:off x="17106900" y="1483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86</xdr:row>
      <xdr:rowOff>115005</xdr:rowOff>
    </xdr:from>
    <xdr:to>
      <xdr:col>24</xdr:col>
      <xdr:colOff>647700</xdr:colOff>
      <xdr:row>86</xdr:row>
      <xdr:rowOff>115005</xdr:rowOff>
    </xdr:to>
    <xdr:cxnSp macro="">
      <xdr:nvCxnSpPr>
        <xdr:cNvPr id="257" name="直線コネクタ 256"/>
        <xdr:cNvCxnSpPr/>
      </xdr:nvCxnSpPr>
      <xdr:spPr>
        <a:xfrm>
          <a:off x="16929100" y="1485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63799</xdr:rowOff>
    </xdr:from>
    <xdr:ext cx="762000" cy="259045"/>
    <xdr:sp macro="" textlink="">
      <xdr:nvSpPr>
        <xdr:cNvPr id="258"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79</xdr:row>
      <xdr:rowOff>148872</xdr:rowOff>
    </xdr:from>
    <xdr:to>
      <xdr:col>24</xdr:col>
      <xdr:colOff>647700</xdr:colOff>
      <xdr:row>79</xdr:row>
      <xdr:rowOff>148872</xdr:rowOff>
    </xdr:to>
    <xdr:cxnSp macro="">
      <xdr:nvCxnSpPr>
        <xdr:cNvPr id="259" name="直線コネクタ 258"/>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130528</xdr:rowOff>
    </xdr:from>
    <xdr:to>
      <xdr:col>24</xdr:col>
      <xdr:colOff>558800</xdr:colOff>
      <xdr:row>83</xdr:row>
      <xdr:rowOff>66322</xdr:rowOff>
    </xdr:to>
    <xdr:cxnSp macro="">
      <xdr:nvCxnSpPr>
        <xdr:cNvPr id="260" name="直線コネクタ 259"/>
        <xdr:cNvCxnSpPr/>
      </xdr:nvCxnSpPr>
      <xdr:spPr>
        <a:xfrm flipV="1">
          <a:off x="16179800" y="14189428"/>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82849</xdr:rowOff>
    </xdr:from>
    <xdr:ext cx="762000" cy="259045"/>
    <xdr:sp macro="" textlink="">
      <xdr:nvSpPr>
        <xdr:cNvPr id="261" name="給与水準   （国との比較）平均値テキスト"/>
        <xdr:cNvSpPr txBox="1"/>
      </xdr:nvSpPr>
      <xdr:spPr>
        <a:xfrm>
          <a:off x="17106900" y="13970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66322</xdr:rowOff>
    </xdr:from>
    <xdr:to>
      <xdr:col>24</xdr:col>
      <xdr:colOff>609600</xdr:colOff>
      <xdr:row>82</xdr:row>
      <xdr:rowOff>167922</xdr:rowOff>
    </xdr:to>
    <xdr:sp macro="" textlink="">
      <xdr:nvSpPr>
        <xdr:cNvPr id="262" name="フローチャート : 判断 261"/>
        <xdr:cNvSpPr/>
      </xdr:nvSpPr>
      <xdr:spPr>
        <a:xfrm>
          <a:off x="16967200" y="141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39511</xdr:rowOff>
    </xdr:from>
    <xdr:to>
      <xdr:col>23</xdr:col>
      <xdr:colOff>406400</xdr:colOff>
      <xdr:row>83</xdr:row>
      <xdr:rowOff>66322</xdr:rowOff>
    </xdr:to>
    <xdr:cxnSp macro="">
      <xdr:nvCxnSpPr>
        <xdr:cNvPr id="263" name="直線コネクタ 262"/>
        <xdr:cNvCxnSpPr/>
      </xdr:nvCxnSpPr>
      <xdr:spPr>
        <a:xfrm>
          <a:off x="15290800" y="142698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39511</xdr:rowOff>
    </xdr:from>
    <xdr:to>
      <xdr:col>23</xdr:col>
      <xdr:colOff>457200</xdr:colOff>
      <xdr:row>82</xdr:row>
      <xdr:rowOff>141111</xdr:rowOff>
    </xdr:to>
    <xdr:sp macro="" textlink="">
      <xdr:nvSpPr>
        <xdr:cNvPr id="264" name="フローチャート : 判断 263"/>
        <xdr:cNvSpPr/>
      </xdr:nvSpPr>
      <xdr:spPr>
        <a:xfrm>
          <a:off x="16129000" y="1409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151288</xdr:rowOff>
    </xdr:from>
    <xdr:ext cx="736600" cy="259045"/>
    <xdr:sp macro="" textlink="">
      <xdr:nvSpPr>
        <xdr:cNvPr id="265" name="テキスト ボックス 264"/>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39511</xdr:rowOff>
    </xdr:from>
    <xdr:to>
      <xdr:col>22</xdr:col>
      <xdr:colOff>203200</xdr:colOff>
      <xdr:row>83</xdr:row>
      <xdr:rowOff>79728</xdr:rowOff>
    </xdr:to>
    <xdr:cxnSp macro="">
      <xdr:nvCxnSpPr>
        <xdr:cNvPr id="266" name="直線コネクタ 265"/>
        <xdr:cNvCxnSpPr/>
      </xdr:nvCxnSpPr>
      <xdr:spPr>
        <a:xfrm flipV="1">
          <a:off x="14401800" y="142698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117122</xdr:rowOff>
    </xdr:from>
    <xdr:to>
      <xdr:col>22</xdr:col>
      <xdr:colOff>254000</xdr:colOff>
      <xdr:row>82</xdr:row>
      <xdr:rowOff>47272</xdr:rowOff>
    </xdr:to>
    <xdr:sp macro="" textlink="">
      <xdr:nvSpPr>
        <xdr:cNvPr id="267" name="フローチャート : 判断 266"/>
        <xdr:cNvSpPr/>
      </xdr:nvSpPr>
      <xdr:spPr>
        <a:xfrm>
          <a:off x="15240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57449</xdr:rowOff>
    </xdr:from>
    <xdr:ext cx="762000" cy="259045"/>
    <xdr:sp macro="" textlink="">
      <xdr:nvSpPr>
        <xdr:cNvPr id="268" name="テキスト ボックス 267"/>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79728</xdr:rowOff>
    </xdr:from>
    <xdr:to>
      <xdr:col>21</xdr:col>
      <xdr:colOff>0</xdr:colOff>
      <xdr:row>89</xdr:row>
      <xdr:rowOff>110066</xdr:rowOff>
    </xdr:to>
    <xdr:cxnSp macro="">
      <xdr:nvCxnSpPr>
        <xdr:cNvPr id="269" name="直線コネクタ 268"/>
        <xdr:cNvCxnSpPr/>
      </xdr:nvCxnSpPr>
      <xdr:spPr>
        <a:xfrm flipV="1">
          <a:off x="13512800" y="14310078"/>
          <a:ext cx="889000" cy="105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103716</xdr:rowOff>
    </xdr:from>
    <xdr:to>
      <xdr:col>21</xdr:col>
      <xdr:colOff>50800</xdr:colOff>
      <xdr:row>82</xdr:row>
      <xdr:rowOff>33866</xdr:rowOff>
    </xdr:to>
    <xdr:sp macro="" textlink="">
      <xdr:nvSpPr>
        <xdr:cNvPr id="270" name="フローチャート : 判断 269"/>
        <xdr:cNvSpPr/>
      </xdr:nvSpPr>
      <xdr:spPr>
        <a:xfrm>
          <a:off x="14351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71" name="テキスト ボックス 270"/>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72" name="フローチャート : 判断 271"/>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73" name="テキスト ボックス 272"/>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79" name="円/楕円 278"/>
        <xdr:cNvSpPr/>
      </xdr:nvSpPr>
      <xdr:spPr>
        <a:xfrm>
          <a:off x="169672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51805</xdr:rowOff>
    </xdr:from>
    <xdr:ext cx="762000" cy="259045"/>
    <xdr:sp macro="" textlink="">
      <xdr:nvSpPr>
        <xdr:cNvPr id="280" name="給与水準   （国との比較）該当値テキスト"/>
        <xdr:cNvSpPr txBox="1"/>
      </xdr:nvSpPr>
      <xdr:spPr>
        <a:xfrm>
          <a:off x="17106900" y="1411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15522</xdr:rowOff>
    </xdr:from>
    <xdr:to>
      <xdr:col>23</xdr:col>
      <xdr:colOff>457200</xdr:colOff>
      <xdr:row>83</xdr:row>
      <xdr:rowOff>117122</xdr:rowOff>
    </xdr:to>
    <xdr:sp macro="" textlink="">
      <xdr:nvSpPr>
        <xdr:cNvPr id="281" name="円/楕円 280"/>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101899</xdr:rowOff>
    </xdr:from>
    <xdr:ext cx="736600" cy="259045"/>
    <xdr:sp macro="" textlink="">
      <xdr:nvSpPr>
        <xdr:cNvPr id="282" name="テキスト ボックス 281"/>
        <xdr:cNvSpPr txBox="1"/>
      </xdr:nvSpPr>
      <xdr:spPr>
        <a:xfrm>
          <a:off x="15798800" y="1433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160161</xdr:rowOff>
    </xdr:from>
    <xdr:to>
      <xdr:col>22</xdr:col>
      <xdr:colOff>254000</xdr:colOff>
      <xdr:row>83</xdr:row>
      <xdr:rowOff>90311</xdr:rowOff>
    </xdr:to>
    <xdr:sp macro="" textlink="">
      <xdr:nvSpPr>
        <xdr:cNvPr id="283" name="円/楕円 282"/>
        <xdr:cNvSpPr/>
      </xdr:nvSpPr>
      <xdr:spPr>
        <a:xfrm>
          <a:off x="15240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75088</xdr:rowOff>
    </xdr:from>
    <xdr:ext cx="762000" cy="259045"/>
    <xdr:sp macro="" textlink="">
      <xdr:nvSpPr>
        <xdr:cNvPr id="284" name="テキスト ボックス 283"/>
        <xdr:cNvSpPr txBox="1"/>
      </xdr:nvSpPr>
      <xdr:spPr>
        <a:xfrm>
          <a:off x="149098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28928</xdr:rowOff>
    </xdr:from>
    <xdr:to>
      <xdr:col>21</xdr:col>
      <xdr:colOff>50800</xdr:colOff>
      <xdr:row>83</xdr:row>
      <xdr:rowOff>130528</xdr:rowOff>
    </xdr:to>
    <xdr:sp macro="" textlink="">
      <xdr:nvSpPr>
        <xdr:cNvPr id="285" name="円/楕円 284"/>
        <xdr:cNvSpPr/>
      </xdr:nvSpPr>
      <xdr:spPr>
        <a:xfrm>
          <a:off x="14351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115305</xdr:rowOff>
    </xdr:from>
    <xdr:ext cx="762000" cy="259045"/>
    <xdr:sp macro="" textlink="">
      <xdr:nvSpPr>
        <xdr:cNvPr id="286" name="テキスト ボックス 285"/>
        <xdr:cNvSpPr txBox="1"/>
      </xdr:nvSpPr>
      <xdr:spPr>
        <a:xfrm>
          <a:off x="140208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87" name="円/楕円 286"/>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88" name="テキスト ボックス 287"/>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共施設も多く、自然環境保全部局など他の自治体には例を見ない行政部門があることや、給食・調理、施設管理部門などにおいて直営によって職員配置しているため、類似団体平均を上回っています。今後も引き続き、施設の指定管理者制度の導入や事業のアウトソーシングを進め定員抑制に努め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5" name="直線コネクタ 304"/>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6" name="テキスト ボックス 305"/>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9" name="直線コネクタ 308"/>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10" name="テキスト ボックス 309"/>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3" name="直線コネクタ 312"/>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4" name="テキスト ボックス 313"/>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5" name="直線コネクタ 31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6" name="テキスト ボックス 31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7" name="直線コネクタ 316"/>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8" name="テキスト ボックス 317"/>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2" name="直線コネクタ 321"/>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3"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4" name="直線コネクタ 323"/>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5" name="定員管理の状況最大値テキスト"/>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6" name="直線コネクタ 325"/>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19765</xdr:rowOff>
    </xdr:from>
    <xdr:to>
      <xdr:col>24</xdr:col>
      <xdr:colOff>558800</xdr:colOff>
      <xdr:row>64</xdr:row>
      <xdr:rowOff>33338</xdr:rowOff>
    </xdr:to>
    <xdr:cxnSp macro="">
      <xdr:nvCxnSpPr>
        <xdr:cNvPr id="327" name="直線コネクタ 326"/>
        <xdr:cNvCxnSpPr/>
      </xdr:nvCxnSpPr>
      <xdr:spPr>
        <a:xfrm>
          <a:off x="16179800" y="10992565"/>
          <a:ext cx="8382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139399</xdr:rowOff>
    </xdr:from>
    <xdr:ext cx="762000" cy="259045"/>
    <xdr:sp macro="" textlink="">
      <xdr:nvSpPr>
        <xdr:cNvPr id="328" name="定員管理の状況平均値テキスト"/>
        <xdr:cNvSpPr txBox="1"/>
      </xdr:nvSpPr>
      <xdr:spPr>
        <a:xfrm>
          <a:off x="17106900" y="10426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9" name="フローチャート : 判断 328"/>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139938</xdr:rowOff>
    </xdr:from>
    <xdr:to>
      <xdr:col>23</xdr:col>
      <xdr:colOff>406400</xdr:colOff>
      <xdr:row>64</xdr:row>
      <xdr:rowOff>19765</xdr:rowOff>
    </xdr:to>
    <xdr:cxnSp macro="">
      <xdr:nvCxnSpPr>
        <xdr:cNvPr id="330" name="直線コネクタ 329"/>
        <xdr:cNvCxnSpPr/>
      </xdr:nvCxnSpPr>
      <xdr:spPr>
        <a:xfrm>
          <a:off x="15290800" y="10941288"/>
          <a:ext cx="889000" cy="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31" name="フローチャート : 判断 330"/>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23989</xdr:rowOff>
    </xdr:from>
    <xdr:ext cx="736600" cy="259045"/>
    <xdr:sp macro="" textlink="">
      <xdr:nvSpPr>
        <xdr:cNvPr id="332" name="テキスト ボックス 331"/>
        <xdr:cNvSpPr txBox="1"/>
      </xdr:nvSpPr>
      <xdr:spPr>
        <a:xfrm>
          <a:off x="15798800" y="1031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102235</xdr:rowOff>
    </xdr:from>
    <xdr:to>
      <xdr:col>22</xdr:col>
      <xdr:colOff>203200</xdr:colOff>
      <xdr:row>63</xdr:row>
      <xdr:rowOff>139938</xdr:rowOff>
    </xdr:to>
    <xdr:cxnSp macro="">
      <xdr:nvCxnSpPr>
        <xdr:cNvPr id="333" name="直線コネクタ 332"/>
        <xdr:cNvCxnSpPr/>
      </xdr:nvCxnSpPr>
      <xdr:spPr>
        <a:xfrm>
          <a:off x="14401800" y="10903585"/>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4" name="フローチャート : 判断 333"/>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122017</xdr:rowOff>
    </xdr:from>
    <xdr:ext cx="762000" cy="259045"/>
    <xdr:sp macro="" textlink="">
      <xdr:nvSpPr>
        <xdr:cNvPr id="335" name="テキスト ボックス 334"/>
        <xdr:cNvSpPr txBox="1"/>
      </xdr:nvSpPr>
      <xdr:spPr>
        <a:xfrm>
          <a:off x="14909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81121</xdr:rowOff>
    </xdr:from>
    <xdr:to>
      <xdr:col>21</xdr:col>
      <xdr:colOff>0</xdr:colOff>
      <xdr:row>63</xdr:row>
      <xdr:rowOff>102235</xdr:rowOff>
    </xdr:to>
    <xdr:cxnSp macro="">
      <xdr:nvCxnSpPr>
        <xdr:cNvPr id="336" name="直線コネクタ 335"/>
        <xdr:cNvCxnSpPr/>
      </xdr:nvCxnSpPr>
      <xdr:spPr>
        <a:xfrm>
          <a:off x="13512800" y="10882471"/>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7" name="フローチャート : 判断 336"/>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8" name="テキスト ボックス 337"/>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9" name="フローチャート : 判断 338"/>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40" name="テキスト ボックス 339"/>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153988</xdr:rowOff>
    </xdr:from>
    <xdr:to>
      <xdr:col>24</xdr:col>
      <xdr:colOff>609600</xdr:colOff>
      <xdr:row>64</xdr:row>
      <xdr:rowOff>84138</xdr:rowOff>
    </xdr:to>
    <xdr:sp macro="" textlink="">
      <xdr:nvSpPr>
        <xdr:cNvPr id="346" name="円/楕円 345"/>
        <xdr:cNvSpPr/>
      </xdr:nvSpPr>
      <xdr:spPr>
        <a:xfrm>
          <a:off x="169672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126065</xdr:rowOff>
    </xdr:from>
    <xdr:ext cx="762000" cy="259045"/>
    <xdr:sp macro="" textlink="">
      <xdr:nvSpPr>
        <xdr:cNvPr id="347" name="定員管理の状況該当値テキスト"/>
        <xdr:cNvSpPr txBox="1"/>
      </xdr:nvSpPr>
      <xdr:spPr>
        <a:xfrm>
          <a:off x="17106900" y="1092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140415</xdr:rowOff>
    </xdr:from>
    <xdr:to>
      <xdr:col>23</xdr:col>
      <xdr:colOff>457200</xdr:colOff>
      <xdr:row>64</xdr:row>
      <xdr:rowOff>70565</xdr:rowOff>
    </xdr:to>
    <xdr:sp macro="" textlink="">
      <xdr:nvSpPr>
        <xdr:cNvPr id="348" name="円/楕円 347"/>
        <xdr:cNvSpPr/>
      </xdr:nvSpPr>
      <xdr:spPr>
        <a:xfrm>
          <a:off x="16129000" y="1094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55342</xdr:rowOff>
    </xdr:from>
    <xdr:ext cx="736600" cy="259045"/>
    <xdr:sp macro="" textlink="">
      <xdr:nvSpPr>
        <xdr:cNvPr id="349" name="テキスト ボックス 348"/>
        <xdr:cNvSpPr txBox="1"/>
      </xdr:nvSpPr>
      <xdr:spPr>
        <a:xfrm>
          <a:off x="15798800" y="11028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89138</xdr:rowOff>
    </xdr:from>
    <xdr:to>
      <xdr:col>22</xdr:col>
      <xdr:colOff>254000</xdr:colOff>
      <xdr:row>64</xdr:row>
      <xdr:rowOff>19288</xdr:rowOff>
    </xdr:to>
    <xdr:sp macro="" textlink="">
      <xdr:nvSpPr>
        <xdr:cNvPr id="350" name="円/楕円 349"/>
        <xdr:cNvSpPr/>
      </xdr:nvSpPr>
      <xdr:spPr>
        <a:xfrm>
          <a:off x="15240000" y="108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4065</xdr:rowOff>
    </xdr:from>
    <xdr:ext cx="762000" cy="259045"/>
    <xdr:sp macro="" textlink="">
      <xdr:nvSpPr>
        <xdr:cNvPr id="351" name="テキスト ボックス 350"/>
        <xdr:cNvSpPr txBox="1"/>
      </xdr:nvSpPr>
      <xdr:spPr>
        <a:xfrm>
          <a:off x="14909800" y="1097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51435</xdr:rowOff>
    </xdr:from>
    <xdr:to>
      <xdr:col>21</xdr:col>
      <xdr:colOff>50800</xdr:colOff>
      <xdr:row>63</xdr:row>
      <xdr:rowOff>153035</xdr:rowOff>
    </xdr:to>
    <xdr:sp macro="" textlink="">
      <xdr:nvSpPr>
        <xdr:cNvPr id="352" name="円/楕円 351"/>
        <xdr:cNvSpPr/>
      </xdr:nvSpPr>
      <xdr:spPr>
        <a:xfrm>
          <a:off x="14351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137812</xdr:rowOff>
    </xdr:from>
    <xdr:ext cx="762000" cy="259045"/>
    <xdr:sp macro="" textlink="">
      <xdr:nvSpPr>
        <xdr:cNvPr id="353" name="テキスト ボックス 352"/>
        <xdr:cNvSpPr txBox="1"/>
      </xdr:nvSpPr>
      <xdr:spPr>
        <a:xfrm>
          <a:off x="14020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30321</xdr:rowOff>
    </xdr:from>
    <xdr:to>
      <xdr:col>19</xdr:col>
      <xdr:colOff>533400</xdr:colOff>
      <xdr:row>63</xdr:row>
      <xdr:rowOff>131921</xdr:rowOff>
    </xdr:to>
    <xdr:sp macro="" textlink="">
      <xdr:nvSpPr>
        <xdr:cNvPr id="354" name="円/楕円 353"/>
        <xdr:cNvSpPr/>
      </xdr:nvSpPr>
      <xdr:spPr>
        <a:xfrm>
          <a:off x="13462000" y="108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116698</xdr:rowOff>
    </xdr:from>
    <xdr:ext cx="762000" cy="259045"/>
    <xdr:sp macro="" textlink="">
      <xdr:nvSpPr>
        <xdr:cNvPr id="355" name="テキスト ボックス 354"/>
        <xdr:cNvSpPr txBox="1"/>
      </xdr:nvSpPr>
      <xdr:spPr>
        <a:xfrm>
          <a:off x="13131800" y="109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7" name="テキスト ボックス 35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8" name="テキスト ボックス 35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交付税算入措置のある地方債発行が比較的多いため、類似団体平均とほぼ同程度の数値となっていましたが、平成２３年度以降は大型事業の償還等や交付税算入措置額の減等により類似団体平均を上回る状況となっており、今後においても、計画的な公債費負担の平準化を図り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2" name="直線コネクタ 37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3" name="テキスト ボックス 37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4" name="直線コネクタ 37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5" name="テキスト ボックス 37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8" name="直線コネクタ 37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9" name="テキスト ボックス 37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80" name="直線コネクタ 37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81" name="テキスト ボックス 38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3" name="テキスト ボックス 38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155928</xdr:rowOff>
    </xdr:from>
    <xdr:to>
      <xdr:col>24</xdr:col>
      <xdr:colOff>558800</xdr:colOff>
      <xdr:row>45</xdr:row>
      <xdr:rowOff>154517</xdr:rowOff>
    </xdr:to>
    <xdr:cxnSp macro="">
      <xdr:nvCxnSpPr>
        <xdr:cNvPr id="385" name="直線コネクタ 384"/>
        <xdr:cNvCxnSpPr/>
      </xdr:nvCxnSpPr>
      <xdr:spPr>
        <a:xfrm flipV="1">
          <a:off x="17018000" y="6328128"/>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6"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7" name="直線コネクタ 386"/>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70855</xdr:rowOff>
    </xdr:from>
    <xdr:ext cx="762000" cy="259045"/>
    <xdr:sp macro="" textlink="">
      <xdr:nvSpPr>
        <xdr:cNvPr id="388" name="公債費負担の状況最大値テキスト"/>
        <xdr:cNvSpPr txBox="1"/>
      </xdr:nvSpPr>
      <xdr:spPr>
        <a:xfrm>
          <a:off x="17106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155928</xdr:rowOff>
    </xdr:from>
    <xdr:to>
      <xdr:col>24</xdr:col>
      <xdr:colOff>647700</xdr:colOff>
      <xdr:row>36</xdr:row>
      <xdr:rowOff>155928</xdr:rowOff>
    </xdr:to>
    <xdr:cxnSp macro="">
      <xdr:nvCxnSpPr>
        <xdr:cNvPr id="389" name="直線コネクタ 388"/>
        <xdr:cNvCxnSpPr/>
      </xdr:nvCxnSpPr>
      <xdr:spPr>
        <a:xfrm>
          <a:off x="16929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170039</xdr:rowOff>
    </xdr:from>
    <xdr:to>
      <xdr:col>24</xdr:col>
      <xdr:colOff>558800</xdr:colOff>
      <xdr:row>43</xdr:row>
      <xdr:rowOff>28222</xdr:rowOff>
    </xdr:to>
    <xdr:cxnSp macro="">
      <xdr:nvCxnSpPr>
        <xdr:cNvPr id="390" name="直線コネクタ 389"/>
        <xdr:cNvCxnSpPr/>
      </xdr:nvCxnSpPr>
      <xdr:spPr>
        <a:xfrm flipV="1">
          <a:off x="16179800" y="7199489"/>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82144</xdr:rowOff>
    </xdr:from>
    <xdr:ext cx="762000" cy="259045"/>
    <xdr:sp macro="" textlink="">
      <xdr:nvSpPr>
        <xdr:cNvPr id="391" name="公債費負担の状況平均値テキスト"/>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92" name="フローチャート : 判断 391"/>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28222</xdr:rowOff>
    </xdr:from>
    <xdr:to>
      <xdr:col>23</xdr:col>
      <xdr:colOff>406400</xdr:colOff>
      <xdr:row>43</xdr:row>
      <xdr:rowOff>162278</xdr:rowOff>
    </xdr:to>
    <xdr:cxnSp macro="">
      <xdr:nvCxnSpPr>
        <xdr:cNvPr id="393" name="直線コネクタ 392"/>
        <xdr:cNvCxnSpPr/>
      </xdr:nvCxnSpPr>
      <xdr:spPr>
        <a:xfrm flipV="1">
          <a:off x="15290800" y="740057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94" name="フローチャート : 判断 393"/>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86377</xdr:rowOff>
    </xdr:from>
    <xdr:ext cx="736600" cy="259045"/>
    <xdr:sp macro="" textlink="">
      <xdr:nvSpPr>
        <xdr:cNvPr id="395" name="テキスト ボックス 394"/>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162278</xdr:rowOff>
    </xdr:from>
    <xdr:to>
      <xdr:col>22</xdr:col>
      <xdr:colOff>203200</xdr:colOff>
      <xdr:row>44</xdr:row>
      <xdr:rowOff>165100</xdr:rowOff>
    </xdr:to>
    <xdr:cxnSp macro="">
      <xdr:nvCxnSpPr>
        <xdr:cNvPr id="396" name="直線コネクタ 395"/>
        <xdr:cNvCxnSpPr/>
      </xdr:nvCxnSpPr>
      <xdr:spPr>
        <a:xfrm flipV="1">
          <a:off x="14401800" y="753462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68439</xdr:rowOff>
    </xdr:from>
    <xdr:to>
      <xdr:col>22</xdr:col>
      <xdr:colOff>254000</xdr:colOff>
      <xdr:row>42</xdr:row>
      <xdr:rowOff>170039</xdr:rowOff>
    </xdr:to>
    <xdr:sp macro="" textlink="">
      <xdr:nvSpPr>
        <xdr:cNvPr id="397" name="フローチャート : 判断 396"/>
        <xdr:cNvSpPr/>
      </xdr:nvSpPr>
      <xdr:spPr>
        <a:xfrm>
          <a:off x="15240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8766</xdr:rowOff>
    </xdr:from>
    <xdr:ext cx="762000" cy="259045"/>
    <xdr:sp macro="" textlink="">
      <xdr:nvSpPr>
        <xdr:cNvPr id="398" name="テキスト ボックス 397"/>
        <xdr:cNvSpPr txBox="1"/>
      </xdr:nvSpPr>
      <xdr:spPr>
        <a:xfrm>
          <a:off x="14909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165100</xdr:rowOff>
    </xdr:from>
    <xdr:to>
      <xdr:col>21</xdr:col>
      <xdr:colOff>0</xdr:colOff>
      <xdr:row>45</xdr:row>
      <xdr:rowOff>114300</xdr:rowOff>
    </xdr:to>
    <xdr:cxnSp macro="">
      <xdr:nvCxnSpPr>
        <xdr:cNvPr id="399" name="直線コネクタ 398"/>
        <xdr:cNvCxnSpPr/>
      </xdr:nvCxnSpPr>
      <xdr:spPr>
        <a:xfrm flipV="1">
          <a:off x="13512800" y="77089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31045</xdr:rowOff>
    </xdr:from>
    <xdr:to>
      <xdr:col>21</xdr:col>
      <xdr:colOff>50800</xdr:colOff>
      <xdr:row>43</xdr:row>
      <xdr:rowOff>132645</xdr:rowOff>
    </xdr:to>
    <xdr:sp macro="" textlink="">
      <xdr:nvSpPr>
        <xdr:cNvPr id="400" name="フローチャート : 判断 399"/>
        <xdr:cNvSpPr/>
      </xdr:nvSpPr>
      <xdr:spPr>
        <a:xfrm>
          <a:off x="14351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142822</xdr:rowOff>
    </xdr:from>
    <xdr:ext cx="762000" cy="259045"/>
    <xdr:sp macro="" textlink="">
      <xdr:nvSpPr>
        <xdr:cNvPr id="401" name="テキスト ボックス 400"/>
        <xdr:cNvSpPr txBox="1"/>
      </xdr:nvSpPr>
      <xdr:spPr>
        <a:xfrm>
          <a:off x="14020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402" name="フローチャート : 判断 401"/>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78616</xdr:rowOff>
    </xdr:from>
    <xdr:ext cx="762000" cy="259045"/>
    <xdr:sp macro="" textlink="">
      <xdr:nvSpPr>
        <xdr:cNvPr id="403" name="テキスト ボックス 402"/>
        <xdr:cNvSpPr txBox="1"/>
      </xdr:nvSpPr>
      <xdr:spPr>
        <a:xfrm>
          <a:off x="13131800" y="72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119239</xdr:rowOff>
    </xdr:from>
    <xdr:to>
      <xdr:col>24</xdr:col>
      <xdr:colOff>609600</xdr:colOff>
      <xdr:row>42</xdr:row>
      <xdr:rowOff>49389</xdr:rowOff>
    </xdr:to>
    <xdr:sp macro="" textlink="">
      <xdr:nvSpPr>
        <xdr:cNvPr id="409" name="円/楕円 408"/>
        <xdr:cNvSpPr/>
      </xdr:nvSpPr>
      <xdr:spPr>
        <a:xfrm>
          <a:off x="16967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91316</xdr:rowOff>
    </xdr:from>
    <xdr:ext cx="762000" cy="259045"/>
    <xdr:sp macro="" textlink="">
      <xdr:nvSpPr>
        <xdr:cNvPr id="410" name="公債費負担の状況該当値テキスト"/>
        <xdr:cNvSpPr txBox="1"/>
      </xdr:nvSpPr>
      <xdr:spPr>
        <a:xfrm>
          <a:off x="17106900" y="71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148872</xdr:rowOff>
    </xdr:from>
    <xdr:to>
      <xdr:col>23</xdr:col>
      <xdr:colOff>457200</xdr:colOff>
      <xdr:row>43</xdr:row>
      <xdr:rowOff>79022</xdr:rowOff>
    </xdr:to>
    <xdr:sp macro="" textlink="">
      <xdr:nvSpPr>
        <xdr:cNvPr id="411" name="円/楕円 410"/>
        <xdr:cNvSpPr/>
      </xdr:nvSpPr>
      <xdr:spPr>
        <a:xfrm>
          <a:off x="16129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63799</xdr:rowOff>
    </xdr:from>
    <xdr:ext cx="736600" cy="259045"/>
    <xdr:sp macro="" textlink="">
      <xdr:nvSpPr>
        <xdr:cNvPr id="412" name="テキスト ボックス 411"/>
        <xdr:cNvSpPr txBox="1"/>
      </xdr:nvSpPr>
      <xdr:spPr>
        <a:xfrm>
          <a:off x="15798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111478</xdr:rowOff>
    </xdr:from>
    <xdr:to>
      <xdr:col>22</xdr:col>
      <xdr:colOff>254000</xdr:colOff>
      <xdr:row>44</xdr:row>
      <xdr:rowOff>41628</xdr:rowOff>
    </xdr:to>
    <xdr:sp macro="" textlink="">
      <xdr:nvSpPr>
        <xdr:cNvPr id="413" name="円/楕円 412"/>
        <xdr:cNvSpPr/>
      </xdr:nvSpPr>
      <xdr:spPr>
        <a:xfrm>
          <a:off x="15240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26405</xdr:rowOff>
    </xdr:from>
    <xdr:ext cx="762000" cy="259045"/>
    <xdr:sp macro="" textlink="">
      <xdr:nvSpPr>
        <xdr:cNvPr id="414" name="テキスト ボックス 413"/>
        <xdr:cNvSpPr txBox="1"/>
      </xdr:nvSpPr>
      <xdr:spPr>
        <a:xfrm>
          <a:off x="14909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114300</xdr:rowOff>
    </xdr:from>
    <xdr:to>
      <xdr:col>21</xdr:col>
      <xdr:colOff>50800</xdr:colOff>
      <xdr:row>45</xdr:row>
      <xdr:rowOff>44450</xdr:rowOff>
    </xdr:to>
    <xdr:sp macro="" textlink="">
      <xdr:nvSpPr>
        <xdr:cNvPr id="415" name="円/楕円 414"/>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29227</xdr:rowOff>
    </xdr:from>
    <xdr:ext cx="762000" cy="259045"/>
    <xdr:sp macro="" textlink="">
      <xdr:nvSpPr>
        <xdr:cNvPr id="416" name="テキスト ボックス 415"/>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63500</xdr:rowOff>
    </xdr:from>
    <xdr:to>
      <xdr:col>19</xdr:col>
      <xdr:colOff>533400</xdr:colOff>
      <xdr:row>45</xdr:row>
      <xdr:rowOff>165100</xdr:rowOff>
    </xdr:to>
    <xdr:sp macro="" textlink="">
      <xdr:nvSpPr>
        <xdr:cNvPr id="417" name="円/楕円 416"/>
        <xdr:cNvSpPr/>
      </xdr:nvSpPr>
      <xdr:spPr>
        <a:xfrm>
          <a:off x="13462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149877</xdr:rowOff>
    </xdr:from>
    <xdr:ext cx="762000" cy="259045"/>
    <xdr:sp macro="" textlink="">
      <xdr:nvSpPr>
        <xdr:cNvPr id="418" name="テキスト ボックス 417"/>
        <xdr:cNvSpPr txBox="1"/>
      </xdr:nvSpPr>
      <xdr:spPr>
        <a:xfrm>
          <a:off x="13131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計画的な建設事業の実施や補正予算債等の交付税算入のある地方債の発行、公的補償金免除繰上償還の実施などにより、町債残高や償還利子の圧縮を図るとともに、財政調整基金など充当可能基金現在高の維持に努めているものの、中心市街地活性化推進事業や新一般廃棄物処理施設建設事業などの大型事業の実施による公債費の償還</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一部事務組合（３町終末処理事業組合及び斜里地区消防組合）の施設改修や改築等に伴う負担金の増額等により、類似団体平均を上回っています。</a:t>
          </a:r>
          <a:endParaRPr lang="ja-JP" altLang="ja-JP" sz="1400">
            <a:effectLst/>
          </a:endParaRPr>
        </a:p>
        <a:p>
          <a:r>
            <a:rPr lang="ja-JP" altLang="ja-JP" sz="1100">
              <a:solidFill>
                <a:schemeClr val="dk1"/>
              </a:solidFill>
              <a:effectLst/>
              <a:latin typeface="+mn-lt"/>
              <a:ea typeface="+mn-ea"/>
              <a:cs typeface="+mn-cs"/>
            </a:rPr>
            <a:t>　引き続き、中長期的な財政収支の試算を基に計画的に事業を行い、公債費負担の平準化をはかり、義務的経費の削減を中心とする「第５次行政改革」の取り組みを進め、財政の健全化に努めていきます。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5" name="直線コネクタ 43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6" name="テキスト ボックス 43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9" name="直線コネクタ 43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40" name="テキスト ボックス 43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3" name="直線コネクタ 442"/>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4" name="将来負担の状況最小値テキスト"/>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5" name="直線コネクタ 444"/>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7" name="直線コネクタ 44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165036</xdr:rowOff>
    </xdr:from>
    <xdr:to>
      <xdr:col>24</xdr:col>
      <xdr:colOff>558800</xdr:colOff>
      <xdr:row>18</xdr:row>
      <xdr:rowOff>38227</xdr:rowOff>
    </xdr:to>
    <xdr:cxnSp macro="">
      <xdr:nvCxnSpPr>
        <xdr:cNvPr id="448" name="直線コネクタ 447"/>
        <xdr:cNvCxnSpPr/>
      </xdr:nvCxnSpPr>
      <xdr:spPr>
        <a:xfrm flipV="1">
          <a:off x="16179800" y="3079686"/>
          <a:ext cx="8382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104347</xdr:rowOff>
    </xdr:from>
    <xdr:ext cx="762000" cy="259045"/>
    <xdr:sp macro="" textlink="">
      <xdr:nvSpPr>
        <xdr:cNvPr id="449" name="将来負担の状況平均値テキスト"/>
        <xdr:cNvSpPr txBox="1"/>
      </xdr:nvSpPr>
      <xdr:spPr>
        <a:xfrm>
          <a:off x="17106900" y="267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50" name="フローチャート : 判断 449"/>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38227</xdr:rowOff>
    </xdr:from>
    <xdr:to>
      <xdr:col>23</xdr:col>
      <xdr:colOff>406400</xdr:colOff>
      <xdr:row>18</xdr:row>
      <xdr:rowOff>46069</xdr:rowOff>
    </xdr:to>
    <xdr:cxnSp macro="">
      <xdr:nvCxnSpPr>
        <xdr:cNvPr id="451" name="直線コネクタ 450"/>
        <xdr:cNvCxnSpPr/>
      </xdr:nvCxnSpPr>
      <xdr:spPr>
        <a:xfrm flipV="1">
          <a:off x="15290800" y="3124327"/>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2" name="フローチャート : 判断 451"/>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73391</xdr:rowOff>
    </xdr:from>
    <xdr:ext cx="736600" cy="259045"/>
    <xdr:sp macro="" textlink="">
      <xdr:nvSpPr>
        <xdr:cNvPr id="453" name="テキスト ボックス 452"/>
        <xdr:cNvSpPr txBox="1"/>
      </xdr:nvSpPr>
      <xdr:spPr>
        <a:xfrm>
          <a:off x="15798800" y="264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7461</xdr:rowOff>
    </xdr:from>
    <xdr:to>
      <xdr:col>22</xdr:col>
      <xdr:colOff>203200</xdr:colOff>
      <xdr:row>18</xdr:row>
      <xdr:rowOff>46069</xdr:rowOff>
    </xdr:to>
    <xdr:cxnSp macro="">
      <xdr:nvCxnSpPr>
        <xdr:cNvPr id="454" name="直線コネクタ 453"/>
        <xdr:cNvCxnSpPr/>
      </xdr:nvCxnSpPr>
      <xdr:spPr>
        <a:xfrm>
          <a:off x="14401800" y="3093561"/>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103505</xdr:rowOff>
    </xdr:from>
    <xdr:to>
      <xdr:col>22</xdr:col>
      <xdr:colOff>254000</xdr:colOff>
      <xdr:row>17</xdr:row>
      <xdr:rowOff>33655</xdr:rowOff>
    </xdr:to>
    <xdr:sp macro="" textlink="">
      <xdr:nvSpPr>
        <xdr:cNvPr id="455" name="フローチャート : 判断 454"/>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43832</xdr:rowOff>
    </xdr:from>
    <xdr:ext cx="762000" cy="259045"/>
    <xdr:sp macro="" textlink="">
      <xdr:nvSpPr>
        <xdr:cNvPr id="456" name="テキスト ボックス 455"/>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7461</xdr:rowOff>
    </xdr:from>
    <xdr:to>
      <xdr:col>21</xdr:col>
      <xdr:colOff>0</xdr:colOff>
      <xdr:row>18</xdr:row>
      <xdr:rowOff>55118</xdr:rowOff>
    </xdr:to>
    <xdr:cxnSp macro="">
      <xdr:nvCxnSpPr>
        <xdr:cNvPr id="457" name="直線コネクタ 456"/>
        <xdr:cNvCxnSpPr/>
      </xdr:nvCxnSpPr>
      <xdr:spPr>
        <a:xfrm flipV="1">
          <a:off x="13512800" y="3093561"/>
          <a:ext cx="889000" cy="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110744</xdr:rowOff>
    </xdr:from>
    <xdr:to>
      <xdr:col>21</xdr:col>
      <xdr:colOff>50800</xdr:colOff>
      <xdr:row>17</xdr:row>
      <xdr:rowOff>40894</xdr:rowOff>
    </xdr:to>
    <xdr:sp macro="" textlink="">
      <xdr:nvSpPr>
        <xdr:cNvPr id="458" name="フローチャート : 判断 457"/>
        <xdr:cNvSpPr/>
      </xdr:nvSpPr>
      <xdr:spPr>
        <a:xfrm>
          <a:off x="14351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51071</xdr:rowOff>
    </xdr:from>
    <xdr:ext cx="762000" cy="259045"/>
    <xdr:sp macro="" textlink="">
      <xdr:nvSpPr>
        <xdr:cNvPr id="459" name="テキスト ボックス 458"/>
        <xdr:cNvSpPr txBox="1"/>
      </xdr:nvSpPr>
      <xdr:spPr>
        <a:xfrm>
          <a:off x="14020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168053</xdr:rowOff>
    </xdr:from>
    <xdr:to>
      <xdr:col>19</xdr:col>
      <xdr:colOff>533400</xdr:colOff>
      <xdr:row>17</xdr:row>
      <xdr:rowOff>98203</xdr:rowOff>
    </xdr:to>
    <xdr:sp macro="" textlink="">
      <xdr:nvSpPr>
        <xdr:cNvPr id="460" name="フローチャート : 判断 459"/>
        <xdr:cNvSpPr/>
      </xdr:nvSpPr>
      <xdr:spPr>
        <a:xfrm>
          <a:off x="13462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108380</xdr:rowOff>
    </xdr:from>
    <xdr:ext cx="762000" cy="259045"/>
    <xdr:sp macro="" textlink="">
      <xdr:nvSpPr>
        <xdr:cNvPr id="461" name="テキスト ボックス 460"/>
        <xdr:cNvSpPr txBox="1"/>
      </xdr:nvSpPr>
      <xdr:spPr>
        <a:xfrm>
          <a:off x="13131800" y="26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114236</xdr:rowOff>
    </xdr:from>
    <xdr:to>
      <xdr:col>24</xdr:col>
      <xdr:colOff>609600</xdr:colOff>
      <xdr:row>18</xdr:row>
      <xdr:rowOff>44386</xdr:rowOff>
    </xdr:to>
    <xdr:sp macro="" textlink="">
      <xdr:nvSpPr>
        <xdr:cNvPr id="467" name="円/楕円 466"/>
        <xdr:cNvSpPr/>
      </xdr:nvSpPr>
      <xdr:spPr>
        <a:xfrm>
          <a:off x="16967200" y="3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86313</xdr:rowOff>
    </xdr:from>
    <xdr:ext cx="762000" cy="259045"/>
    <xdr:sp macro="" textlink="">
      <xdr:nvSpPr>
        <xdr:cNvPr id="468" name="将来負担の状況該当値テキスト"/>
        <xdr:cNvSpPr txBox="1"/>
      </xdr:nvSpPr>
      <xdr:spPr>
        <a:xfrm>
          <a:off x="17106900" y="300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158877</xdr:rowOff>
    </xdr:from>
    <xdr:to>
      <xdr:col>23</xdr:col>
      <xdr:colOff>457200</xdr:colOff>
      <xdr:row>18</xdr:row>
      <xdr:rowOff>89027</xdr:rowOff>
    </xdr:to>
    <xdr:sp macro="" textlink="">
      <xdr:nvSpPr>
        <xdr:cNvPr id="469" name="円/楕円 468"/>
        <xdr:cNvSpPr/>
      </xdr:nvSpPr>
      <xdr:spPr>
        <a:xfrm>
          <a:off x="16129000" y="30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73804</xdr:rowOff>
    </xdr:from>
    <xdr:ext cx="736600" cy="259045"/>
    <xdr:sp macro="" textlink="">
      <xdr:nvSpPr>
        <xdr:cNvPr id="470" name="テキスト ボックス 469"/>
        <xdr:cNvSpPr txBox="1"/>
      </xdr:nvSpPr>
      <xdr:spPr>
        <a:xfrm>
          <a:off x="15798800" y="3159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166719</xdr:rowOff>
    </xdr:from>
    <xdr:to>
      <xdr:col>22</xdr:col>
      <xdr:colOff>254000</xdr:colOff>
      <xdr:row>18</xdr:row>
      <xdr:rowOff>96869</xdr:rowOff>
    </xdr:to>
    <xdr:sp macro="" textlink="">
      <xdr:nvSpPr>
        <xdr:cNvPr id="471" name="円/楕円 470"/>
        <xdr:cNvSpPr/>
      </xdr:nvSpPr>
      <xdr:spPr>
        <a:xfrm>
          <a:off x="15240000" y="30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81646</xdr:rowOff>
    </xdr:from>
    <xdr:ext cx="762000" cy="259045"/>
    <xdr:sp macro="" textlink="">
      <xdr:nvSpPr>
        <xdr:cNvPr id="472" name="テキスト ボックス 471"/>
        <xdr:cNvSpPr txBox="1"/>
      </xdr:nvSpPr>
      <xdr:spPr>
        <a:xfrm>
          <a:off x="14909800" y="316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128111</xdr:rowOff>
    </xdr:from>
    <xdr:to>
      <xdr:col>21</xdr:col>
      <xdr:colOff>50800</xdr:colOff>
      <xdr:row>18</xdr:row>
      <xdr:rowOff>58261</xdr:rowOff>
    </xdr:to>
    <xdr:sp macro="" textlink="">
      <xdr:nvSpPr>
        <xdr:cNvPr id="473" name="円/楕円 472"/>
        <xdr:cNvSpPr/>
      </xdr:nvSpPr>
      <xdr:spPr>
        <a:xfrm>
          <a:off x="14351000" y="30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43038</xdr:rowOff>
    </xdr:from>
    <xdr:ext cx="762000" cy="259045"/>
    <xdr:sp macro="" textlink="">
      <xdr:nvSpPr>
        <xdr:cNvPr id="474" name="テキスト ボックス 473"/>
        <xdr:cNvSpPr txBox="1"/>
      </xdr:nvSpPr>
      <xdr:spPr>
        <a:xfrm>
          <a:off x="14020800" y="312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4318</xdr:rowOff>
    </xdr:from>
    <xdr:to>
      <xdr:col>19</xdr:col>
      <xdr:colOff>533400</xdr:colOff>
      <xdr:row>18</xdr:row>
      <xdr:rowOff>105918</xdr:rowOff>
    </xdr:to>
    <xdr:sp macro="" textlink="">
      <xdr:nvSpPr>
        <xdr:cNvPr id="475" name="円/楕円 474"/>
        <xdr:cNvSpPr/>
      </xdr:nvSpPr>
      <xdr:spPr>
        <a:xfrm>
          <a:off x="13462000" y="30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90695</xdr:rowOff>
    </xdr:from>
    <xdr:ext cx="762000" cy="259045"/>
    <xdr:sp macro="" textlink="">
      <xdr:nvSpPr>
        <xdr:cNvPr id="476" name="テキスト ボックス 475"/>
        <xdr:cNvSpPr txBox="1"/>
      </xdr:nvSpPr>
      <xdr:spPr>
        <a:xfrm>
          <a:off x="13131800" y="317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北海道斜里町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11,862
11,734
737.12
9,223,617
9,018,963
171,385
5,693,600
11,904,735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人件費に係る経常収支比率は、概ね類似団体の平均値と同じとなっており、今後も人件費の抑制や「第５次行政改革」に基づいた業務の民間委託を推進し、人件費の適正化に努めます。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113393</xdr:rowOff>
    </xdr:to>
    <xdr:cxnSp macro="">
      <xdr:nvCxnSpPr>
        <xdr:cNvPr id="68" name="直線コネクタ 67"/>
        <xdr:cNvCxnSpPr/>
      </xdr:nvCxnSpPr>
      <xdr:spPr>
        <a:xfrm flipV="1">
          <a:off x="3987800" y="6413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99984</xdr:rowOff>
    </xdr:from>
    <xdr:ext cx="762000" cy="259045"/>
    <xdr:sp macro="" textlink="">
      <xdr:nvSpPr>
        <xdr:cNvPr id="69" name="人件費平均値テキスト"/>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113393</xdr:rowOff>
    </xdr:from>
    <xdr:to>
      <xdr:col>5</xdr:col>
      <xdr:colOff>549275</xdr:colOff>
      <xdr:row>38</xdr:row>
      <xdr:rowOff>83457</xdr:rowOff>
    </xdr:to>
    <xdr:cxnSp macro="">
      <xdr:nvCxnSpPr>
        <xdr:cNvPr id="71" name="直線コネクタ 70"/>
        <xdr:cNvCxnSpPr/>
      </xdr:nvCxnSpPr>
      <xdr:spPr>
        <a:xfrm flipV="1">
          <a:off x="3098800" y="64570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83457</xdr:rowOff>
    </xdr:from>
    <xdr:to>
      <xdr:col>4</xdr:col>
      <xdr:colOff>346075</xdr:colOff>
      <xdr:row>38</xdr:row>
      <xdr:rowOff>94343</xdr:rowOff>
    </xdr:to>
    <xdr:cxnSp macro="">
      <xdr:nvCxnSpPr>
        <xdr:cNvPr id="74" name="直線コネクタ 73"/>
        <xdr:cNvCxnSpPr/>
      </xdr:nvCxnSpPr>
      <xdr:spPr>
        <a:xfrm flipV="1">
          <a:off x="2209800" y="6598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6" name="テキスト ボックス 75"/>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72572</xdr:rowOff>
    </xdr:from>
    <xdr:to>
      <xdr:col>3</xdr:col>
      <xdr:colOff>142875</xdr:colOff>
      <xdr:row>38</xdr:row>
      <xdr:rowOff>94343</xdr:rowOff>
    </xdr:to>
    <xdr:cxnSp macro="">
      <xdr:nvCxnSpPr>
        <xdr:cNvPr id="77" name="直線コネクタ 76"/>
        <xdr:cNvCxnSpPr/>
      </xdr:nvCxnSpPr>
      <xdr:spPr>
        <a:xfrm>
          <a:off x="1320800" y="6587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79" name="テキスト ボックス 78"/>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119034</xdr:rowOff>
    </xdr:from>
    <xdr:ext cx="762000" cy="259045"/>
    <xdr:sp macro="" textlink="">
      <xdr:nvSpPr>
        <xdr:cNvPr id="81" name="テキスト ボックス 80"/>
        <xdr:cNvSpPr txBox="1"/>
      </xdr:nvSpPr>
      <xdr:spPr>
        <a:xfrm>
          <a:off x="93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7" name="円/楕円 86"/>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35577</xdr:rowOff>
    </xdr:from>
    <xdr:ext cx="762000" cy="259045"/>
    <xdr:sp macro="" textlink="">
      <xdr:nvSpPr>
        <xdr:cNvPr id="88" name="人件費該当値テキスト"/>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62593</xdr:rowOff>
    </xdr:from>
    <xdr:to>
      <xdr:col>5</xdr:col>
      <xdr:colOff>600075</xdr:colOff>
      <xdr:row>37</xdr:row>
      <xdr:rowOff>164193</xdr:rowOff>
    </xdr:to>
    <xdr:sp macro="" textlink="">
      <xdr:nvSpPr>
        <xdr:cNvPr id="89" name="円/楕円 88"/>
        <xdr:cNvSpPr/>
      </xdr:nvSpPr>
      <xdr:spPr>
        <a:xfrm>
          <a:off x="3937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2920</xdr:rowOff>
    </xdr:from>
    <xdr:ext cx="736600" cy="259045"/>
    <xdr:sp macro="" textlink="">
      <xdr:nvSpPr>
        <xdr:cNvPr id="90" name="テキスト ボックス 89"/>
        <xdr:cNvSpPr txBox="1"/>
      </xdr:nvSpPr>
      <xdr:spPr>
        <a:xfrm>
          <a:off x="3606800" y="617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32657</xdr:rowOff>
    </xdr:from>
    <xdr:to>
      <xdr:col>4</xdr:col>
      <xdr:colOff>396875</xdr:colOff>
      <xdr:row>38</xdr:row>
      <xdr:rowOff>134257</xdr:rowOff>
    </xdr:to>
    <xdr:sp macro="" textlink="">
      <xdr:nvSpPr>
        <xdr:cNvPr id="91" name="円/楕円 90"/>
        <xdr:cNvSpPr/>
      </xdr:nvSpPr>
      <xdr:spPr>
        <a:xfrm>
          <a:off x="3048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119034</xdr:rowOff>
    </xdr:from>
    <xdr:ext cx="762000" cy="259045"/>
    <xdr:sp macro="" textlink="">
      <xdr:nvSpPr>
        <xdr:cNvPr id="92" name="テキスト ボックス 91"/>
        <xdr:cNvSpPr txBox="1"/>
      </xdr:nvSpPr>
      <xdr:spPr>
        <a:xfrm>
          <a:off x="2717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43543</xdr:rowOff>
    </xdr:from>
    <xdr:to>
      <xdr:col>3</xdr:col>
      <xdr:colOff>193675</xdr:colOff>
      <xdr:row>38</xdr:row>
      <xdr:rowOff>145143</xdr:rowOff>
    </xdr:to>
    <xdr:sp macro="" textlink="">
      <xdr:nvSpPr>
        <xdr:cNvPr id="93" name="円/楕円 92"/>
        <xdr:cNvSpPr/>
      </xdr:nvSpPr>
      <xdr:spPr>
        <a:xfrm>
          <a:off x="2159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129920</xdr:rowOff>
    </xdr:from>
    <xdr:ext cx="762000" cy="259045"/>
    <xdr:sp macro="" textlink="">
      <xdr:nvSpPr>
        <xdr:cNvPr id="94" name="テキスト ボックス 93"/>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21772</xdr:rowOff>
    </xdr:from>
    <xdr:to>
      <xdr:col>1</xdr:col>
      <xdr:colOff>676275</xdr:colOff>
      <xdr:row>38</xdr:row>
      <xdr:rowOff>123372</xdr:rowOff>
    </xdr:to>
    <xdr:sp macro="" textlink="">
      <xdr:nvSpPr>
        <xdr:cNvPr id="95" name="円/楕円 94"/>
        <xdr:cNvSpPr/>
      </xdr:nvSpPr>
      <xdr:spPr>
        <a:xfrm>
          <a:off x="1270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133549</xdr:rowOff>
    </xdr:from>
    <xdr:ext cx="762000" cy="259045"/>
    <xdr:sp macro="" textlink="">
      <xdr:nvSpPr>
        <xdr:cNvPr id="96" name="テキスト ボックス 95"/>
        <xdr:cNvSpPr txBox="1"/>
      </xdr:nvSpPr>
      <xdr:spPr>
        <a:xfrm>
          <a:off x="939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と比較すると、物件費に係る経常収支比率は高くなっており、要因としては、業務の民間委託化等により、職員人件費等から委託料（物件費）へのシフトが起きていることによるものと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特に、平成２４年度以降は一般廃棄物の収集・処理業務の民間委託、平成２７年度は総合行政システムのクラウド化に伴う利用料やスクールバス運行業務委託料の増などにより、比率が上昇しています。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今後においても、「第５次行政改革」に基づいた業務の民間委託の推進、個別事務・事業の精査を進め、経費の抑制に努めていきます。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140607</xdr:rowOff>
    </xdr:from>
    <xdr:to>
      <xdr:col>24</xdr:col>
      <xdr:colOff>31750</xdr:colOff>
      <xdr:row>20</xdr:row>
      <xdr:rowOff>34472</xdr:rowOff>
    </xdr:to>
    <xdr:cxnSp macro="">
      <xdr:nvCxnSpPr>
        <xdr:cNvPr id="131" name="直線コネクタ 130"/>
        <xdr:cNvCxnSpPr/>
      </xdr:nvCxnSpPr>
      <xdr:spPr>
        <a:xfrm flipV="1">
          <a:off x="15671800" y="33981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2"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12700</xdr:rowOff>
    </xdr:from>
    <xdr:to>
      <xdr:col>22</xdr:col>
      <xdr:colOff>565150</xdr:colOff>
      <xdr:row>20</xdr:row>
      <xdr:rowOff>34472</xdr:rowOff>
    </xdr:to>
    <xdr:cxnSp macro="">
      <xdr:nvCxnSpPr>
        <xdr:cNvPr id="134" name="直線コネクタ 133"/>
        <xdr:cNvCxnSpPr/>
      </xdr:nvCxnSpPr>
      <xdr:spPr>
        <a:xfrm>
          <a:off x="14782800" y="3441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21970</xdr:rowOff>
    </xdr:from>
    <xdr:ext cx="736600" cy="259045"/>
    <xdr:sp macro="" textlink="">
      <xdr:nvSpPr>
        <xdr:cNvPr id="136" name="テキスト ボックス 135"/>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148771</xdr:rowOff>
    </xdr:from>
    <xdr:to>
      <xdr:col>21</xdr:col>
      <xdr:colOff>361950</xdr:colOff>
      <xdr:row>20</xdr:row>
      <xdr:rowOff>12700</xdr:rowOff>
    </xdr:to>
    <xdr:cxnSp macro="">
      <xdr:nvCxnSpPr>
        <xdr:cNvPr id="137" name="直線コネクタ 136"/>
        <xdr:cNvCxnSpPr/>
      </xdr:nvCxnSpPr>
      <xdr:spPr>
        <a:xfrm>
          <a:off x="13893800" y="32348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32856</xdr:rowOff>
    </xdr:from>
    <xdr:ext cx="762000" cy="259045"/>
    <xdr:sp macro="" textlink="">
      <xdr:nvSpPr>
        <xdr:cNvPr id="139" name="テキスト ボックス 138"/>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61686</xdr:rowOff>
    </xdr:from>
    <xdr:to>
      <xdr:col>20</xdr:col>
      <xdr:colOff>158750</xdr:colOff>
      <xdr:row>18</xdr:row>
      <xdr:rowOff>148771</xdr:rowOff>
    </xdr:to>
    <xdr:cxnSp macro="">
      <xdr:nvCxnSpPr>
        <xdr:cNvPr id="140" name="直線コネクタ 139"/>
        <xdr:cNvCxnSpPr/>
      </xdr:nvCxnSpPr>
      <xdr:spPr>
        <a:xfrm>
          <a:off x="13004800" y="31477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106334</xdr:rowOff>
    </xdr:from>
    <xdr:ext cx="762000" cy="259045"/>
    <xdr:sp macro="" textlink="">
      <xdr:nvSpPr>
        <xdr:cNvPr id="142" name="テキスト ボックス 141"/>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51906</xdr:rowOff>
    </xdr:from>
    <xdr:ext cx="762000" cy="259045"/>
    <xdr:sp macro="" textlink="">
      <xdr:nvSpPr>
        <xdr:cNvPr id="144" name="テキスト ボックス 143"/>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89807</xdr:rowOff>
    </xdr:from>
    <xdr:to>
      <xdr:col>24</xdr:col>
      <xdr:colOff>82550</xdr:colOff>
      <xdr:row>20</xdr:row>
      <xdr:rowOff>19957</xdr:rowOff>
    </xdr:to>
    <xdr:sp macro="" textlink="">
      <xdr:nvSpPr>
        <xdr:cNvPr id="150" name="円/楕円 149"/>
        <xdr:cNvSpPr/>
      </xdr:nvSpPr>
      <xdr:spPr>
        <a:xfrm>
          <a:off x="164592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61884</xdr:rowOff>
    </xdr:from>
    <xdr:ext cx="762000" cy="259045"/>
    <xdr:sp macro="" textlink="">
      <xdr:nvSpPr>
        <xdr:cNvPr id="151" name="物件費該当値テキスト"/>
        <xdr:cNvSpPr txBox="1"/>
      </xdr:nvSpPr>
      <xdr:spPr>
        <a:xfrm>
          <a:off x="16598900" y="331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155122</xdr:rowOff>
    </xdr:from>
    <xdr:to>
      <xdr:col>22</xdr:col>
      <xdr:colOff>615950</xdr:colOff>
      <xdr:row>20</xdr:row>
      <xdr:rowOff>85272</xdr:rowOff>
    </xdr:to>
    <xdr:sp macro="" textlink="">
      <xdr:nvSpPr>
        <xdr:cNvPr id="152" name="円/楕円 151"/>
        <xdr:cNvSpPr/>
      </xdr:nvSpPr>
      <xdr:spPr>
        <a:xfrm>
          <a:off x="15621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70049</xdr:rowOff>
    </xdr:from>
    <xdr:ext cx="736600" cy="259045"/>
    <xdr:sp macro="" textlink="">
      <xdr:nvSpPr>
        <xdr:cNvPr id="153" name="テキスト ボックス 152"/>
        <xdr:cNvSpPr txBox="1"/>
      </xdr:nvSpPr>
      <xdr:spPr>
        <a:xfrm>
          <a:off x="15290800" y="3499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133350</xdr:rowOff>
    </xdr:from>
    <xdr:to>
      <xdr:col>21</xdr:col>
      <xdr:colOff>412750</xdr:colOff>
      <xdr:row>20</xdr:row>
      <xdr:rowOff>63500</xdr:rowOff>
    </xdr:to>
    <xdr:sp macro="" textlink="">
      <xdr:nvSpPr>
        <xdr:cNvPr id="154" name="円/楕円 153"/>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48277</xdr:rowOff>
    </xdr:from>
    <xdr:ext cx="762000" cy="259045"/>
    <xdr:sp macro="" textlink="">
      <xdr:nvSpPr>
        <xdr:cNvPr id="155" name="テキスト ボックス 154"/>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97971</xdr:rowOff>
    </xdr:from>
    <xdr:to>
      <xdr:col>20</xdr:col>
      <xdr:colOff>209550</xdr:colOff>
      <xdr:row>19</xdr:row>
      <xdr:rowOff>28122</xdr:rowOff>
    </xdr:to>
    <xdr:sp macro="" textlink="">
      <xdr:nvSpPr>
        <xdr:cNvPr id="156" name="円/楕円 155"/>
        <xdr:cNvSpPr/>
      </xdr:nvSpPr>
      <xdr:spPr>
        <a:xfrm>
          <a:off x="13843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12899</xdr:rowOff>
    </xdr:from>
    <xdr:ext cx="762000" cy="259045"/>
    <xdr:sp macro="" textlink="">
      <xdr:nvSpPr>
        <xdr:cNvPr id="157" name="テキスト ボックス 156"/>
        <xdr:cNvSpPr txBox="1"/>
      </xdr:nvSpPr>
      <xdr:spPr>
        <a:xfrm>
          <a:off x="13512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10886</xdr:rowOff>
    </xdr:from>
    <xdr:to>
      <xdr:col>19</xdr:col>
      <xdr:colOff>6350</xdr:colOff>
      <xdr:row>18</xdr:row>
      <xdr:rowOff>112486</xdr:rowOff>
    </xdr:to>
    <xdr:sp macro="" textlink="">
      <xdr:nvSpPr>
        <xdr:cNvPr id="158" name="円/楕円 157"/>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97263</xdr:rowOff>
    </xdr:from>
    <xdr:ext cx="762000" cy="259045"/>
    <xdr:sp macro="" textlink="">
      <xdr:nvSpPr>
        <xdr:cNvPr id="159" name="テキスト ボックス 158"/>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扶助費に係る経常収支比率は、類似団体と比較すると低くなっていますが、年々増加傾向にあります。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主な増の要因としては、障がい者総合支援給付事業費などの増となっており、今後においても、上昇傾向に歯止めをかけるよう努めるとともに、制度の適正化を図ります。</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118835</xdr:rowOff>
    </xdr:from>
    <xdr:to>
      <xdr:col>7</xdr:col>
      <xdr:colOff>15875</xdr:colOff>
      <xdr:row>54</xdr:row>
      <xdr:rowOff>29028</xdr:rowOff>
    </xdr:to>
    <xdr:cxnSp macro="">
      <xdr:nvCxnSpPr>
        <xdr:cNvPr id="194" name="直線コネクタ 193"/>
        <xdr:cNvCxnSpPr/>
      </xdr:nvCxnSpPr>
      <xdr:spPr>
        <a:xfrm flipV="1">
          <a:off x="3987800" y="92056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5"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29028</xdr:rowOff>
    </xdr:to>
    <xdr:cxnSp macro="">
      <xdr:nvCxnSpPr>
        <xdr:cNvPr id="197" name="直線コネクタ 196"/>
        <xdr:cNvCxnSpPr/>
      </xdr:nvCxnSpPr>
      <xdr:spPr>
        <a:xfrm>
          <a:off x="3098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9" name="テキスト ボックス 198"/>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12700</xdr:rowOff>
    </xdr:to>
    <xdr:cxnSp macro="">
      <xdr:nvCxnSpPr>
        <xdr:cNvPr id="200" name="直線コネクタ 199"/>
        <xdr:cNvCxnSpPr/>
      </xdr:nvCxnSpPr>
      <xdr:spPr>
        <a:xfrm>
          <a:off x="2209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02" name="テキスト ボックス 20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135165</xdr:rowOff>
    </xdr:to>
    <xdr:cxnSp macro="">
      <xdr:nvCxnSpPr>
        <xdr:cNvPr id="203" name="直線コネクタ 202"/>
        <xdr:cNvCxnSpPr/>
      </xdr:nvCxnSpPr>
      <xdr:spPr>
        <a:xfrm>
          <a:off x="1320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5" name="テキスト ボックス 204"/>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7" name="テキスト ボックス 20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68035</xdr:rowOff>
    </xdr:from>
    <xdr:to>
      <xdr:col>7</xdr:col>
      <xdr:colOff>66675</xdr:colOff>
      <xdr:row>53</xdr:row>
      <xdr:rowOff>169635</xdr:rowOff>
    </xdr:to>
    <xdr:sp macro="" textlink="">
      <xdr:nvSpPr>
        <xdr:cNvPr id="213" name="円/楕円 212"/>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84562</xdr:rowOff>
    </xdr:from>
    <xdr:ext cx="762000" cy="259045"/>
    <xdr:sp macro="" textlink="">
      <xdr:nvSpPr>
        <xdr:cNvPr id="214" name="扶助費該当値テキスト"/>
        <xdr:cNvSpPr txBox="1"/>
      </xdr:nvSpPr>
      <xdr:spPr>
        <a:xfrm>
          <a:off x="4914900" y="89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15" name="円/楕円 214"/>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16" name="テキスト ボックス 215"/>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7" name="円/楕円 216"/>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8" name="テキスト ボックス 217"/>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9" name="円/楕円 218"/>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20" name="テキスト ボックス 219"/>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21" name="円/楕円 220"/>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22" name="テキスト ボックス 221"/>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類似団体平均と比較すると、その他に係る経常収支比率は、若干低くなっています。支出の主な内容は、特別会計への繰出金等となっており、今後も特別会計を含めて、健全な財政運営に努めます。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35560</xdr:rowOff>
    </xdr:to>
    <xdr:cxnSp macro="">
      <xdr:nvCxnSpPr>
        <xdr:cNvPr id="255" name="直線コネクタ 254"/>
        <xdr:cNvCxnSpPr/>
      </xdr:nvCxnSpPr>
      <xdr:spPr>
        <a:xfrm>
          <a:off x="15671800" y="9598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154957</xdr:rowOff>
    </xdr:from>
    <xdr:ext cx="762000" cy="259045"/>
    <xdr:sp macro="" textlink="">
      <xdr:nvSpPr>
        <xdr:cNvPr id="256"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35560</xdr:rowOff>
    </xdr:to>
    <xdr:cxnSp macro="">
      <xdr:nvCxnSpPr>
        <xdr:cNvPr id="258" name="直線コネクタ 257"/>
        <xdr:cNvCxnSpPr/>
      </xdr:nvCxnSpPr>
      <xdr:spPr>
        <a:xfrm flipV="1">
          <a:off x="14782800" y="959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0" name="テキスト ボックス 25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58420</xdr:rowOff>
    </xdr:to>
    <xdr:cxnSp macro="">
      <xdr:nvCxnSpPr>
        <xdr:cNvPr id="261" name="直線コネクタ 260"/>
        <xdr:cNvCxnSpPr/>
      </xdr:nvCxnSpPr>
      <xdr:spPr>
        <a:xfrm flipV="1">
          <a:off x="13893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63" name="テキスト ボックス 262"/>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58420</xdr:rowOff>
    </xdr:to>
    <xdr:cxnSp macro="">
      <xdr:nvCxnSpPr>
        <xdr:cNvPr id="264" name="直線コネクタ 263"/>
        <xdr:cNvCxnSpPr/>
      </xdr:nvCxnSpPr>
      <xdr:spPr>
        <a:xfrm>
          <a:off x="13004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66" name="テキスト ボックス 26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8" name="テキスト ボックス 267"/>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74" name="円/楕円 273"/>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1287</xdr:rowOff>
    </xdr:from>
    <xdr:ext cx="762000" cy="259045"/>
    <xdr:sp macro="" textlink="">
      <xdr:nvSpPr>
        <xdr:cNvPr id="275"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76" name="円/楕円 275"/>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77" name="テキスト ボックス 276"/>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78" name="円/楕円 277"/>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9" name="テキスト ボックス 27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80" name="円/楕円 279"/>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81" name="テキスト ボックス 280"/>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82" name="円/楕円 281"/>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83" name="テキスト ボックス 282"/>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類似団体平均と比較すると、補助費等に係る経常収支比率は</a:t>
          </a:r>
          <a:r>
            <a:rPr lang="ja-JP" altLang="en-US" sz="1100" b="0" i="0" baseline="0">
              <a:solidFill>
                <a:schemeClr val="dk1"/>
              </a:solidFill>
              <a:effectLst/>
              <a:latin typeface="+mn-lt"/>
              <a:ea typeface="+mn-ea"/>
              <a:cs typeface="+mn-cs"/>
            </a:rPr>
            <a:t>若干、</a:t>
          </a:r>
          <a:r>
            <a:rPr lang="ja-JP" altLang="ja-JP" sz="1100" b="0" i="0" baseline="0">
              <a:solidFill>
                <a:schemeClr val="dk1"/>
              </a:solidFill>
              <a:effectLst/>
              <a:latin typeface="+mn-lt"/>
              <a:ea typeface="+mn-ea"/>
              <a:cs typeface="+mn-cs"/>
            </a:rPr>
            <a:t>高くなっています。主な要因としては、医師不足等に対する病院事業会計への補助や水道事業会計における辺地債償還金分の補助等によるものとなっています。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今後も「第５次行政改革」に基づき、補助負担金等の適正化に努めます。</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45357</xdr:rowOff>
    </xdr:from>
    <xdr:to>
      <xdr:col>24</xdr:col>
      <xdr:colOff>31750</xdr:colOff>
      <xdr:row>36</xdr:row>
      <xdr:rowOff>91077</xdr:rowOff>
    </xdr:to>
    <xdr:cxnSp macro="">
      <xdr:nvCxnSpPr>
        <xdr:cNvPr id="318" name="直線コネクタ 317"/>
        <xdr:cNvCxnSpPr/>
      </xdr:nvCxnSpPr>
      <xdr:spPr>
        <a:xfrm flipV="1">
          <a:off x="15671800" y="621755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25417</xdr:rowOff>
    </xdr:from>
    <xdr:ext cx="762000" cy="259045"/>
    <xdr:sp macro="" textlink="">
      <xdr:nvSpPr>
        <xdr:cNvPr id="319" name="補助費等平均値テキスト"/>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91077</xdr:rowOff>
    </xdr:from>
    <xdr:to>
      <xdr:col>22</xdr:col>
      <xdr:colOff>565150</xdr:colOff>
      <xdr:row>36</xdr:row>
      <xdr:rowOff>162923</xdr:rowOff>
    </xdr:to>
    <xdr:cxnSp macro="">
      <xdr:nvCxnSpPr>
        <xdr:cNvPr id="321" name="直線コネクタ 320"/>
        <xdr:cNvCxnSpPr/>
      </xdr:nvCxnSpPr>
      <xdr:spPr>
        <a:xfrm flipV="1">
          <a:off x="14782800" y="626327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125928</xdr:rowOff>
    </xdr:from>
    <xdr:ext cx="736600" cy="259045"/>
    <xdr:sp macro="" textlink="">
      <xdr:nvSpPr>
        <xdr:cNvPr id="323" name="テキスト ボックス 322"/>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45357</xdr:rowOff>
    </xdr:from>
    <xdr:to>
      <xdr:col>21</xdr:col>
      <xdr:colOff>361950</xdr:colOff>
      <xdr:row>36</xdr:row>
      <xdr:rowOff>162923</xdr:rowOff>
    </xdr:to>
    <xdr:cxnSp macro="">
      <xdr:nvCxnSpPr>
        <xdr:cNvPr id="324" name="直線コネクタ 323"/>
        <xdr:cNvCxnSpPr/>
      </xdr:nvCxnSpPr>
      <xdr:spPr>
        <a:xfrm>
          <a:off x="13893800" y="621755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45357</xdr:rowOff>
    </xdr:from>
    <xdr:to>
      <xdr:col>20</xdr:col>
      <xdr:colOff>158750</xdr:colOff>
      <xdr:row>36</xdr:row>
      <xdr:rowOff>71483</xdr:rowOff>
    </xdr:to>
    <xdr:cxnSp macro="">
      <xdr:nvCxnSpPr>
        <xdr:cNvPr id="327" name="直線コネクタ 326"/>
        <xdr:cNvCxnSpPr/>
      </xdr:nvCxnSpPr>
      <xdr:spPr>
        <a:xfrm flipV="1">
          <a:off x="13004800" y="62175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47551</xdr:rowOff>
    </xdr:from>
    <xdr:ext cx="762000" cy="259045"/>
    <xdr:sp macro="" textlink="">
      <xdr:nvSpPr>
        <xdr:cNvPr id="329" name="テキスト ボックス 328"/>
        <xdr:cNvSpPr txBox="1"/>
      </xdr:nvSpPr>
      <xdr:spPr>
        <a:xfrm>
          <a:off x="13512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41020</xdr:rowOff>
    </xdr:from>
    <xdr:ext cx="762000" cy="259045"/>
    <xdr:sp macro="" textlink="">
      <xdr:nvSpPr>
        <xdr:cNvPr id="331" name="テキスト ボックス 330"/>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166007</xdr:rowOff>
    </xdr:from>
    <xdr:to>
      <xdr:col>24</xdr:col>
      <xdr:colOff>82550</xdr:colOff>
      <xdr:row>36</xdr:row>
      <xdr:rowOff>96157</xdr:rowOff>
    </xdr:to>
    <xdr:sp macro="" textlink="">
      <xdr:nvSpPr>
        <xdr:cNvPr id="337" name="円/楕円 336"/>
        <xdr:cNvSpPr/>
      </xdr:nvSpPr>
      <xdr:spPr>
        <a:xfrm>
          <a:off x="16459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11084</xdr:rowOff>
    </xdr:from>
    <xdr:ext cx="762000" cy="259045"/>
    <xdr:sp macro="" textlink="">
      <xdr:nvSpPr>
        <xdr:cNvPr id="338" name="補助費等該当値テキスト"/>
        <xdr:cNvSpPr txBox="1"/>
      </xdr:nvSpPr>
      <xdr:spPr>
        <a:xfrm>
          <a:off x="16598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40277</xdr:rowOff>
    </xdr:from>
    <xdr:to>
      <xdr:col>22</xdr:col>
      <xdr:colOff>615950</xdr:colOff>
      <xdr:row>36</xdr:row>
      <xdr:rowOff>141877</xdr:rowOff>
    </xdr:to>
    <xdr:sp macro="" textlink="">
      <xdr:nvSpPr>
        <xdr:cNvPr id="339" name="円/楕円 338"/>
        <xdr:cNvSpPr/>
      </xdr:nvSpPr>
      <xdr:spPr>
        <a:xfrm>
          <a:off x="15621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126654</xdr:rowOff>
    </xdr:from>
    <xdr:ext cx="736600" cy="259045"/>
    <xdr:sp macro="" textlink="">
      <xdr:nvSpPr>
        <xdr:cNvPr id="340" name="テキスト ボックス 339"/>
        <xdr:cNvSpPr txBox="1"/>
      </xdr:nvSpPr>
      <xdr:spPr>
        <a:xfrm>
          <a:off x="15290800" y="6298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112123</xdr:rowOff>
    </xdr:from>
    <xdr:to>
      <xdr:col>21</xdr:col>
      <xdr:colOff>412750</xdr:colOff>
      <xdr:row>37</xdr:row>
      <xdr:rowOff>42273</xdr:rowOff>
    </xdr:to>
    <xdr:sp macro="" textlink="">
      <xdr:nvSpPr>
        <xdr:cNvPr id="341" name="円/楕円 340"/>
        <xdr:cNvSpPr/>
      </xdr:nvSpPr>
      <xdr:spPr>
        <a:xfrm>
          <a:off x="14732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27050</xdr:rowOff>
    </xdr:from>
    <xdr:ext cx="762000" cy="259045"/>
    <xdr:sp macro="" textlink="">
      <xdr:nvSpPr>
        <xdr:cNvPr id="342" name="テキスト ボックス 341"/>
        <xdr:cNvSpPr txBox="1"/>
      </xdr:nvSpPr>
      <xdr:spPr>
        <a:xfrm>
          <a:off x="14401800" y="637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166007</xdr:rowOff>
    </xdr:from>
    <xdr:to>
      <xdr:col>20</xdr:col>
      <xdr:colOff>209550</xdr:colOff>
      <xdr:row>36</xdr:row>
      <xdr:rowOff>96157</xdr:rowOff>
    </xdr:to>
    <xdr:sp macro="" textlink="">
      <xdr:nvSpPr>
        <xdr:cNvPr id="343" name="円/楕円 342"/>
        <xdr:cNvSpPr/>
      </xdr:nvSpPr>
      <xdr:spPr>
        <a:xfrm>
          <a:off x="13843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80934</xdr:rowOff>
    </xdr:from>
    <xdr:ext cx="762000" cy="259045"/>
    <xdr:sp macro="" textlink="">
      <xdr:nvSpPr>
        <xdr:cNvPr id="344" name="テキスト ボックス 343"/>
        <xdr:cNvSpPr txBox="1"/>
      </xdr:nvSpPr>
      <xdr:spPr>
        <a:xfrm>
          <a:off x="13512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20683</xdr:rowOff>
    </xdr:from>
    <xdr:to>
      <xdr:col>19</xdr:col>
      <xdr:colOff>6350</xdr:colOff>
      <xdr:row>36</xdr:row>
      <xdr:rowOff>122283</xdr:rowOff>
    </xdr:to>
    <xdr:sp macro="" textlink="">
      <xdr:nvSpPr>
        <xdr:cNvPr id="345" name="円/楕円 344"/>
        <xdr:cNvSpPr/>
      </xdr:nvSpPr>
      <xdr:spPr>
        <a:xfrm>
          <a:off x="12954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107060</xdr:rowOff>
    </xdr:from>
    <xdr:ext cx="762000" cy="259045"/>
    <xdr:sp macro="" textlink="">
      <xdr:nvSpPr>
        <xdr:cNvPr id="346" name="テキスト ボックス 345"/>
        <xdr:cNvSpPr txBox="1"/>
      </xdr:nvSpPr>
      <xdr:spPr>
        <a:xfrm>
          <a:off x="12623800" y="627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類似団体平均と比較すると、公債費に係る経常収支比率は若干低くなっていますが、中長期的な財政収支試算を基に、引き続き、計画的な事業展開を進め、公債費負担の平準化を図ります。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98425</xdr:rowOff>
    </xdr:from>
    <xdr:to>
      <xdr:col>7</xdr:col>
      <xdr:colOff>15875</xdr:colOff>
      <xdr:row>77</xdr:row>
      <xdr:rowOff>1270</xdr:rowOff>
    </xdr:to>
    <xdr:cxnSp macro="">
      <xdr:nvCxnSpPr>
        <xdr:cNvPr id="375" name="直線コネクタ 374"/>
        <xdr:cNvCxnSpPr/>
      </xdr:nvCxnSpPr>
      <xdr:spPr>
        <a:xfrm flipV="1">
          <a:off x="3987800" y="1312862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93997</xdr:rowOff>
    </xdr:from>
    <xdr:ext cx="762000" cy="259045"/>
    <xdr:sp macro="" textlink="">
      <xdr:nvSpPr>
        <xdr:cNvPr id="376"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77</xdr:row>
      <xdr:rowOff>6986</xdr:rowOff>
    </xdr:to>
    <xdr:cxnSp macro="">
      <xdr:nvCxnSpPr>
        <xdr:cNvPr id="378" name="直線コネクタ 377"/>
        <xdr:cNvCxnSpPr/>
      </xdr:nvCxnSpPr>
      <xdr:spPr>
        <a:xfrm flipV="1">
          <a:off x="3098800" y="132029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0" name="テキスト ボックス 379"/>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6986</xdr:rowOff>
    </xdr:from>
    <xdr:to>
      <xdr:col>4</xdr:col>
      <xdr:colOff>346075</xdr:colOff>
      <xdr:row>77</xdr:row>
      <xdr:rowOff>29845</xdr:rowOff>
    </xdr:to>
    <xdr:cxnSp macro="">
      <xdr:nvCxnSpPr>
        <xdr:cNvPr id="381" name="直線コネクタ 380"/>
        <xdr:cNvCxnSpPr/>
      </xdr:nvCxnSpPr>
      <xdr:spPr>
        <a:xfrm flipV="1">
          <a:off x="2209800" y="132086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111141</xdr:rowOff>
    </xdr:from>
    <xdr:ext cx="762000" cy="259045"/>
    <xdr:sp macro="" textlink="">
      <xdr:nvSpPr>
        <xdr:cNvPr id="383" name="テキスト ボックス 382"/>
        <xdr:cNvSpPr txBox="1"/>
      </xdr:nvSpPr>
      <xdr:spPr>
        <a:xfrm>
          <a:off x="2717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29845</xdr:rowOff>
    </xdr:from>
    <xdr:to>
      <xdr:col>3</xdr:col>
      <xdr:colOff>142875</xdr:colOff>
      <xdr:row>77</xdr:row>
      <xdr:rowOff>86995</xdr:rowOff>
    </xdr:to>
    <xdr:cxnSp macro="">
      <xdr:nvCxnSpPr>
        <xdr:cNvPr id="384" name="直線コネクタ 383"/>
        <xdr:cNvCxnSpPr/>
      </xdr:nvCxnSpPr>
      <xdr:spPr>
        <a:xfrm flipV="1">
          <a:off x="1320800" y="132314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134002</xdr:rowOff>
    </xdr:from>
    <xdr:ext cx="762000" cy="259045"/>
    <xdr:sp macro="" textlink="">
      <xdr:nvSpPr>
        <xdr:cNvPr id="386" name="テキスト ボックス 385"/>
        <xdr:cNvSpPr txBox="1"/>
      </xdr:nvSpPr>
      <xdr:spPr>
        <a:xfrm>
          <a:off x="1828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8272</xdr:rowOff>
    </xdr:from>
    <xdr:ext cx="762000" cy="259045"/>
    <xdr:sp macro="" textlink="">
      <xdr:nvSpPr>
        <xdr:cNvPr id="388" name="テキスト ボックス 387"/>
        <xdr:cNvSpPr txBox="1"/>
      </xdr:nvSpPr>
      <xdr:spPr>
        <a:xfrm>
          <a:off x="939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47625</xdr:rowOff>
    </xdr:from>
    <xdr:to>
      <xdr:col>7</xdr:col>
      <xdr:colOff>66675</xdr:colOff>
      <xdr:row>76</xdr:row>
      <xdr:rowOff>149225</xdr:rowOff>
    </xdr:to>
    <xdr:sp macro="" textlink="">
      <xdr:nvSpPr>
        <xdr:cNvPr id="394" name="円/楕円 393"/>
        <xdr:cNvSpPr/>
      </xdr:nvSpPr>
      <xdr:spPr>
        <a:xfrm>
          <a:off x="47752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64152</xdr:rowOff>
    </xdr:from>
    <xdr:ext cx="762000" cy="259045"/>
    <xdr:sp macro="" textlink="">
      <xdr:nvSpPr>
        <xdr:cNvPr id="395" name="公債費該当値テキスト"/>
        <xdr:cNvSpPr txBox="1"/>
      </xdr:nvSpPr>
      <xdr:spPr>
        <a:xfrm>
          <a:off x="4914900" y="1292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96" name="円/楕円 395"/>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36847</xdr:rowOff>
    </xdr:from>
    <xdr:ext cx="736600" cy="259045"/>
    <xdr:sp macro="" textlink="">
      <xdr:nvSpPr>
        <xdr:cNvPr id="397" name="テキスト ボックス 396"/>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127636</xdr:rowOff>
    </xdr:from>
    <xdr:to>
      <xdr:col>4</xdr:col>
      <xdr:colOff>396875</xdr:colOff>
      <xdr:row>77</xdr:row>
      <xdr:rowOff>57786</xdr:rowOff>
    </xdr:to>
    <xdr:sp macro="" textlink="">
      <xdr:nvSpPr>
        <xdr:cNvPr id="398" name="円/楕円 397"/>
        <xdr:cNvSpPr/>
      </xdr:nvSpPr>
      <xdr:spPr>
        <a:xfrm>
          <a:off x="3048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67962</xdr:rowOff>
    </xdr:from>
    <xdr:ext cx="762000" cy="259045"/>
    <xdr:sp macro="" textlink="">
      <xdr:nvSpPr>
        <xdr:cNvPr id="399" name="テキスト ボックス 398"/>
        <xdr:cNvSpPr txBox="1"/>
      </xdr:nvSpPr>
      <xdr:spPr>
        <a:xfrm>
          <a:off x="2717800" y="1292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150495</xdr:rowOff>
    </xdr:from>
    <xdr:to>
      <xdr:col>3</xdr:col>
      <xdr:colOff>193675</xdr:colOff>
      <xdr:row>77</xdr:row>
      <xdr:rowOff>80645</xdr:rowOff>
    </xdr:to>
    <xdr:sp macro="" textlink="">
      <xdr:nvSpPr>
        <xdr:cNvPr id="400" name="円/楕円 399"/>
        <xdr:cNvSpPr/>
      </xdr:nvSpPr>
      <xdr:spPr>
        <a:xfrm>
          <a:off x="2159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90822</xdr:rowOff>
    </xdr:from>
    <xdr:ext cx="762000" cy="259045"/>
    <xdr:sp macro="" textlink="">
      <xdr:nvSpPr>
        <xdr:cNvPr id="401" name="テキスト ボックス 400"/>
        <xdr:cNvSpPr txBox="1"/>
      </xdr:nvSpPr>
      <xdr:spPr>
        <a:xfrm>
          <a:off x="1828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36195</xdr:rowOff>
    </xdr:from>
    <xdr:to>
      <xdr:col>1</xdr:col>
      <xdr:colOff>676275</xdr:colOff>
      <xdr:row>77</xdr:row>
      <xdr:rowOff>137795</xdr:rowOff>
    </xdr:to>
    <xdr:sp macro="" textlink="">
      <xdr:nvSpPr>
        <xdr:cNvPr id="402" name="円/楕円 401"/>
        <xdr:cNvSpPr/>
      </xdr:nvSpPr>
      <xdr:spPr>
        <a:xfrm>
          <a:off x="1270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147972</xdr:rowOff>
    </xdr:from>
    <xdr:ext cx="762000" cy="259045"/>
    <xdr:sp macro="" textlink="">
      <xdr:nvSpPr>
        <xdr:cNvPr id="403" name="テキスト ボックス 402"/>
        <xdr:cNvSpPr txBox="1"/>
      </xdr:nvSpPr>
      <xdr:spPr>
        <a:xfrm>
          <a:off x="939800" y="1300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公共施設も多く、自然環境保全部局など他の自治体には例を見ない行政部門があることや、病院事業会計や水道事業会計への補助金等により、類似団体平均を上回ってい</a:t>
          </a:r>
          <a:r>
            <a:rPr lang="ja-JP" altLang="en-US" sz="1100" b="0" i="0" baseline="0">
              <a:solidFill>
                <a:schemeClr val="dk1"/>
              </a:solidFill>
              <a:effectLst/>
              <a:latin typeface="+mn-lt"/>
              <a:ea typeface="+mn-ea"/>
              <a:cs typeface="+mn-cs"/>
            </a:rPr>
            <a:t>る状況が続いており、</a:t>
          </a:r>
          <a:r>
            <a:rPr lang="ja-JP" altLang="ja-JP" sz="1100" b="0" i="0" baseline="0">
              <a:solidFill>
                <a:schemeClr val="dk1"/>
              </a:solidFill>
              <a:effectLst/>
              <a:latin typeface="+mn-lt"/>
              <a:ea typeface="+mn-ea"/>
              <a:cs typeface="+mn-cs"/>
            </a:rPr>
            <a:t>今後も引き続き、「第５次行政改革」の推進などにより義務的経費の抑制に努めます。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115570</xdr:rowOff>
    </xdr:from>
    <xdr:to>
      <xdr:col>24</xdr:col>
      <xdr:colOff>31750</xdr:colOff>
      <xdr:row>77</xdr:row>
      <xdr:rowOff>8889</xdr:rowOff>
    </xdr:to>
    <xdr:cxnSp macro="">
      <xdr:nvCxnSpPr>
        <xdr:cNvPr id="436" name="直線コネクタ 435"/>
        <xdr:cNvCxnSpPr/>
      </xdr:nvCxnSpPr>
      <xdr:spPr>
        <a:xfrm flipV="1">
          <a:off x="15671800" y="1314577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143527</xdr:rowOff>
    </xdr:from>
    <xdr:ext cx="762000" cy="259045"/>
    <xdr:sp macro="" textlink="">
      <xdr:nvSpPr>
        <xdr:cNvPr id="437" name="公債費以外平均値テキスト"/>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8889</xdr:rowOff>
    </xdr:from>
    <xdr:to>
      <xdr:col>22</xdr:col>
      <xdr:colOff>565150</xdr:colOff>
      <xdr:row>77</xdr:row>
      <xdr:rowOff>107950</xdr:rowOff>
    </xdr:to>
    <xdr:cxnSp macro="">
      <xdr:nvCxnSpPr>
        <xdr:cNvPr id="439" name="直線コネクタ 438"/>
        <xdr:cNvCxnSpPr/>
      </xdr:nvCxnSpPr>
      <xdr:spPr>
        <a:xfrm flipV="1">
          <a:off x="14782800" y="132105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27957</xdr:rowOff>
    </xdr:from>
    <xdr:ext cx="736600" cy="259045"/>
    <xdr:sp macro="" textlink="">
      <xdr:nvSpPr>
        <xdr:cNvPr id="441" name="テキスト ボックス 440"/>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142239</xdr:rowOff>
    </xdr:from>
    <xdr:to>
      <xdr:col>21</xdr:col>
      <xdr:colOff>361950</xdr:colOff>
      <xdr:row>77</xdr:row>
      <xdr:rowOff>107950</xdr:rowOff>
    </xdr:to>
    <xdr:cxnSp macro="">
      <xdr:nvCxnSpPr>
        <xdr:cNvPr id="442" name="直線コネクタ 441"/>
        <xdr:cNvCxnSpPr/>
      </xdr:nvCxnSpPr>
      <xdr:spPr>
        <a:xfrm>
          <a:off x="13893800" y="131724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44" name="テキスト ボックス 443"/>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107950</xdr:rowOff>
    </xdr:from>
    <xdr:to>
      <xdr:col>20</xdr:col>
      <xdr:colOff>158750</xdr:colOff>
      <xdr:row>76</xdr:row>
      <xdr:rowOff>142239</xdr:rowOff>
    </xdr:to>
    <xdr:cxnSp macro="">
      <xdr:nvCxnSpPr>
        <xdr:cNvPr id="445" name="直線コネクタ 444"/>
        <xdr:cNvCxnSpPr/>
      </xdr:nvCxnSpPr>
      <xdr:spPr>
        <a:xfrm>
          <a:off x="13004800" y="131381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77487</xdr:rowOff>
    </xdr:from>
    <xdr:ext cx="762000" cy="259045"/>
    <xdr:sp macro="" textlink="">
      <xdr:nvSpPr>
        <xdr:cNvPr id="447" name="テキスト ボックス 446"/>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49" name="テキスト ボックス 448"/>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64770</xdr:rowOff>
    </xdr:from>
    <xdr:to>
      <xdr:col>24</xdr:col>
      <xdr:colOff>82550</xdr:colOff>
      <xdr:row>76</xdr:row>
      <xdr:rowOff>166370</xdr:rowOff>
    </xdr:to>
    <xdr:sp macro="" textlink="">
      <xdr:nvSpPr>
        <xdr:cNvPr id="455" name="円/楕円 454"/>
        <xdr:cNvSpPr/>
      </xdr:nvSpPr>
      <xdr:spPr>
        <a:xfrm>
          <a:off x="16459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81297</xdr:rowOff>
    </xdr:from>
    <xdr:ext cx="762000" cy="259045"/>
    <xdr:sp macro="" textlink="">
      <xdr:nvSpPr>
        <xdr:cNvPr id="456" name="公債費以外該当値テキスト"/>
        <xdr:cNvSpPr txBox="1"/>
      </xdr:nvSpPr>
      <xdr:spPr>
        <a:xfrm>
          <a:off x="16598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129539</xdr:rowOff>
    </xdr:from>
    <xdr:to>
      <xdr:col>22</xdr:col>
      <xdr:colOff>615950</xdr:colOff>
      <xdr:row>77</xdr:row>
      <xdr:rowOff>59689</xdr:rowOff>
    </xdr:to>
    <xdr:sp macro="" textlink="">
      <xdr:nvSpPr>
        <xdr:cNvPr id="457" name="円/楕円 456"/>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44466</xdr:rowOff>
    </xdr:from>
    <xdr:ext cx="736600" cy="259045"/>
    <xdr:sp macro="" textlink="">
      <xdr:nvSpPr>
        <xdr:cNvPr id="458" name="テキスト ボックス 457"/>
        <xdr:cNvSpPr txBox="1"/>
      </xdr:nvSpPr>
      <xdr:spPr>
        <a:xfrm>
          <a:off x="15290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57150</xdr:rowOff>
    </xdr:from>
    <xdr:to>
      <xdr:col>21</xdr:col>
      <xdr:colOff>412750</xdr:colOff>
      <xdr:row>77</xdr:row>
      <xdr:rowOff>158750</xdr:rowOff>
    </xdr:to>
    <xdr:sp macro="" textlink="">
      <xdr:nvSpPr>
        <xdr:cNvPr id="459" name="円/楕円 458"/>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143527</xdr:rowOff>
    </xdr:from>
    <xdr:ext cx="762000" cy="259045"/>
    <xdr:sp macro="" textlink="">
      <xdr:nvSpPr>
        <xdr:cNvPr id="460" name="テキスト ボックス 459"/>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91439</xdr:rowOff>
    </xdr:from>
    <xdr:to>
      <xdr:col>20</xdr:col>
      <xdr:colOff>209550</xdr:colOff>
      <xdr:row>77</xdr:row>
      <xdr:rowOff>21589</xdr:rowOff>
    </xdr:to>
    <xdr:sp macro="" textlink="">
      <xdr:nvSpPr>
        <xdr:cNvPr id="461" name="円/楕円 460"/>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6366</xdr:rowOff>
    </xdr:from>
    <xdr:ext cx="762000" cy="259045"/>
    <xdr:sp macro="" textlink="">
      <xdr:nvSpPr>
        <xdr:cNvPr id="462" name="テキスト ボックス 461"/>
        <xdr:cNvSpPr txBox="1"/>
      </xdr:nvSpPr>
      <xdr:spPr>
        <a:xfrm>
          <a:off x="13512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63" name="円/楕円 462"/>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143527</xdr:rowOff>
    </xdr:from>
    <xdr:ext cx="762000" cy="259045"/>
    <xdr:sp macro="" textlink="">
      <xdr:nvSpPr>
        <xdr:cNvPr id="464" name="テキスト ボックス 463"/>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北海道斜里町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110693</xdr:rowOff>
    </xdr:from>
    <xdr:to>
      <xdr:col>4</xdr:col>
      <xdr:colOff>1117600</xdr:colOff>
      <xdr:row>15</xdr:row>
      <xdr:rowOff>111727</xdr:rowOff>
    </xdr:to>
    <xdr:cxnSp macro="">
      <xdr:nvCxnSpPr>
        <xdr:cNvPr id="52" name="直線コネクタ 51"/>
        <xdr:cNvCxnSpPr/>
      </xdr:nvCxnSpPr>
      <xdr:spPr bwMode="auto">
        <a:xfrm flipV="1">
          <a:off x="5003800" y="2730068"/>
          <a:ext cx="647700" cy="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83754</xdr:rowOff>
    </xdr:from>
    <xdr:ext cx="762000" cy="259045"/>
    <xdr:sp macro="" textlink="">
      <xdr:nvSpPr>
        <xdr:cNvPr id="53" name="人口1人当たり決算額の推移平均値テキスト130"/>
        <xdr:cNvSpPr txBox="1"/>
      </xdr:nvSpPr>
      <xdr:spPr>
        <a:xfrm>
          <a:off x="5740400" y="2874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111727</xdr:rowOff>
    </xdr:from>
    <xdr:to>
      <xdr:col>4</xdr:col>
      <xdr:colOff>469900</xdr:colOff>
      <xdr:row>15</xdr:row>
      <xdr:rowOff>112740</xdr:rowOff>
    </xdr:to>
    <xdr:cxnSp macro="">
      <xdr:nvCxnSpPr>
        <xdr:cNvPr id="55" name="直線コネクタ 54"/>
        <xdr:cNvCxnSpPr/>
      </xdr:nvCxnSpPr>
      <xdr:spPr bwMode="auto">
        <a:xfrm flipV="1">
          <a:off x="4305300" y="2731102"/>
          <a:ext cx="698500" cy="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42083</xdr:rowOff>
    </xdr:from>
    <xdr:ext cx="736600" cy="259045"/>
    <xdr:sp macro="" textlink="">
      <xdr:nvSpPr>
        <xdr:cNvPr id="57" name="テキスト ボックス 56"/>
        <xdr:cNvSpPr txBox="1"/>
      </xdr:nvSpPr>
      <xdr:spPr>
        <a:xfrm>
          <a:off x="4622800" y="300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112740</xdr:rowOff>
    </xdr:from>
    <xdr:to>
      <xdr:col>3</xdr:col>
      <xdr:colOff>904875</xdr:colOff>
      <xdr:row>16</xdr:row>
      <xdr:rowOff>28288</xdr:rowOff>
    </xdr:to>
    <xdr:cxnSp macro="">
      <xdr:nvCxnSpPr>
        <xdr:cNvPr id="58" name="直線コネクタ 57"/>
        <xdr:cNvCxnSpPr/>
      </xdr:nvCxnSpPr>
      <xdr:spPr bwMode="auto">
        <a:xfrm flipV="1">
          <a:off x="3606800" y="2732115"/>
          <a:ext cx="698500" cy="86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142624</xdr:rowOff>
    </xdr:from>
    <xdr:ext cx="762000" cy="259045"/>
    <xdr:sp macro="" textlink="">
      <xdr:nvSpPr>
        <xdr:cNvPr id="60" name="テキスト ボックス 59"/>
        <xdr:cNvSpPr txBox="1"/>
      </xdr:nvSpPr>
      <xdr:spPr>
        <a:xfrm>
          <a:off x="39243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149337</xdr:rowOff>
    </xdr:from>
    <xdr:to>
      <xdr:col>3</xdr:col>
      <xdr:colOff>206375</xdr:colOff>
      <xdr:row>16</xdr:row>
      <xdr:rowOff>28288</xdr:rowOff>
    </xdr:to>
    <xdr:cxnSp macro="">
      <xdr:nvCxnSpPr>
        <xdr:cNvPr id="61" name="直線コネクタ 60"/>
        <xdr:cNvCxnSpPr/>
      </xdr:nvCxnSpPr>
      <xdr:spPr bwMode="auto">
        <a:xfrm>
          <a:off x="2908300" y="2768712"/>
          <a:ext cx="698500" cy="5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169544</xdr:rowOff>
    </xdr:from>
    <xdr:ext cx="762000" cy="259045"/>
    <xdr:sp macro="" textlink="">
      <xdr:nvSpPr>
        <xdr:cNvPr id="63" name="テキスト ボックス 62"/>
        <xdr:cNvSpPr txBox="1"/>
      </xdr:nvSpPr>
      <xdr:spPr>
        <a:xfrm>
          <a:off x="32258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159943</xdr:rowOff>
    </xdr:from>
    <xdr:ext cx="762000" cy="259045"/>
    <xdr:sp macro="" textlink="">
      <xdr:nvSpPr>
        <xdr:cNvPr id="65" name="テキスト ボックス 64"/>
        <xdr:cNvSpPr txBox="1"/>
      </xdr:nvSpPr>
      <xdr:spPr>
        <a:xfrm>
          <a:off x="25273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59893</xdr:rowOff>
    </xdr:from>
    <xdr:to>
      <xdr:col>5</xdr:col>
      <xdr:colOff>34925</xdr:colOff>
      <xdr:row>15</xdr:row>
      <xdr:rowOff>161493</xdr:rowOff>
    </xdr:to>
    <xdr:sp macro="" textlink="">
      <xdr:nvSpPr>
        <xdr:cNvPr id="71" name="円/楕円 70"/>
        <xdr:cNvSpPr/>
      </xdr:nvSpPr>
      <xdr:spPr bwMode="auto">
        <a:xfrm>
          <a:off x="5600700" y="2679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76420</xdr:rowOff>
    </xdr:from>
    <xdr:ext cx="762000" cy="259045"/>
    <xdr:sp macro="" textlink="">
      <xdr:nvSpPr>
        <xdr:cNvPr id="72" name="人口1人当たり決算額の推移該当値テキスト130"/>
        <xdr:cNvSpPr txBox="1"/>
      </xdr:nvSpPr>
      <xdr:spPr>
        <a:xfrm>
          <a:off x="5740400" y="252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140,873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60927</xdr:rowOff>
    </xdr:from>
    <xdr:to>
      <xdr:col>4</xdr:col>
      <xdr:colOff>520700</xdr:colOff>
      <xdr:row>15</xdr:row>
      <xdr:rowOff>162527</xdr:rowOff>
    </xdr:to>
    <xdr:sp macro="" textlink="">
      <xdr:nvSpPr>
        <xdr:cNvPr id="73" name="円/楕円 72"/>
        <xdr:cNvSpPr/>
      </xdr:nvSpPr>
      <xdr:spPr bwMode="auto">
        <a:xfrm>
          <a:off x="4953000" y="2680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1254</xdr:rowOff>
    </xdr:from>
    <xdr:ext cx="736600" cy="259045"/>
    <xdr:sp macro="" textlink="">
      <xdr:nvSpPr>
        <xdr:cNvPr id="74" name="テキスト ボックス 73"/>
        <xdr:cNvSpPr txBox="1"/>
      </xdr:nvSpPr>
      <xdr:spPr>
        <a:xfrm>
          <a:off x="4622800" y="2449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140,778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61940</xdr:rowOff>
    </xdr:from>
    <xdr:to>
      <xdr:col>3</xdr:col>
      <xdr:colOff>955675</xdr:colOff>
      <xdr:row>15</xdr:row>
      <xdr:rowOff>163540</xdr:rowOff>
    </xdr:to>
    <xdr:sp macro="" textlink="">
      <xdr:nvSpPr>
        <xdr:cNvPr id="75" name="円/楕円 74"/>
        <xdr:cNvSpPr/>
      </xdr:nvSpPr>
      <xdr:spPr bwMode="auto">
        <a:xfrm>
          <a:off x="4254500" y="2681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2267</xdr:rowOff>
    </xdr:from>
    <xdr:ext cx="762000" cy="259045"/>
    <xdr:sp macro="" textlink="">
      <xdr:nvSpPr>
        <xdr:cNvPr id="76" name="テキスト ボックス 75"/>
        <xdr:cNvSpPr txBox="1"/>
      </xdr:nvSpPr>
      <xdr:spPr>
        <a:xfrm>
          <a:off x="3924300" y="245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140,685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148938</xdr:rowOff>
    </xdr:from>
    <xdr:to>
      <xdr:col>3</xdr:col>
      <xdr:colOff>257175</xdr:colOff>
      <xdr:row>16</xdr:row>
      <xdr:rowOff>79088</xdr:rowOff>
    </xdr:to>
    <xdr:sp macro="" textlink="">
      <xdr:nvSpPr>
        <xdr:cNvPr id="77" name="円/楕円 76"/>
        <xdr:cNvSpPr/>
      </xdr:nvSpPr>
      <xdr:spPr bwMode="auto">
        <a:xfrm>
          <a:off x="3556000" y="2768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89265</xdr:rowOff>
    </xdr:from>
    <xdr:ext cx="762000" cy="259045"/>
    <xdr:sp macro="" textlink="">
      <xdr:nvSpPr>
        <xdr:cNvPr id="78" name="テキスト ボックス 77"/>
        <xdr:cNvSpPr txBox="1"/>
      </xdr:nvSpPr>
      <xdr:spPr>
        <a:xfrm>
          <a:off x="3225800" y="253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132,693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98537</xdr:rowOff>
    </xdr:from>
    <xdr:to>
      <xdr:col>2</xdr:col>
      <xdr:colOff>692150</xdr:colOff>
      <xdr:row>16</xdr:row>
      <xdr:rowOff>28687</xdr:rowOff>
    </xdr:to>
    <xdr:sp macro="" textlink="">
      <xdr:nvSpPr>
        <xdr:cNvPr id="79" name="円/楕円 78"/>
        <xdr:cNvSpPr/>
      </xdr:nvSpPr>
      <xdr:spPr bwMode="auto">
        <a:xfrm>
          <a:off x="2857500" y="2717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38864</xdr:rowOff>
    </xdr:from>
    <xdr:ext cx="762000" cy="259045"/>
    <xdr:sp macro="" textlink="">
      <xdr:nvSpPr>
        <xdr:cNvPr id="80" name="テキスト ボックス 79"/>
        <xdr:cNvSpPr txBox="1"/>
      </xdr:nvSpPr>
      <xdr:spPr>
        <a:xfrm>
          <a:off x="2527300" y="248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137,323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66631</xdr:rowOff>
    </xdr:from>
    <xdr:to>
      <xdr:col>4</xdr:col>
      <xdr:colOff>1117600</xdr:colOff>
      <xdr:row>35</xdr:row>
      <xdr:rowOff>264541</xdr:rowOff>
    </xdr:to>
    <xdr:cxnSp macro="">
      <xdr:nvCxnSpPr>
        <xdr:cNvPr id="114" name="直線コネクタ 113"/>
        <xdr:cNvCxnSpPr/>
      </xdr:nvCxnSpPr>
      <xdr:spPr bwMode="auto">
        <a:xfrm>
          <a:off x="5003800" y="6676981"/>
          <a:ext cx="647700" cy="197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251788</xdr:rowOff>
    </xdr:from>
    <xdr:ext cx="762000" cy="259045"/>
    <xdr:sp macro="" textlink="">
      <xdr:nvSpPr>
        <xdr:cNvPr id="115" name="人口1人当たり決算額の推移平均値テキスト445"/>
        <xdr:cNvSpPr txBox="1"/>
      </xdr:nvSpPr>
      <xdr:spPr>
        <a:xfrm>
          <a:off x="5740400" y="6862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61754</xdr:rowOff>
    </xdr:from>
    <xdr:to>
      <xdr:col>4</xdr:col>
      <xdr:colOff>469900</xdr:colOff>
      <xdr:row>35</xdr:row>
      <xdr:rowOff>66631</xdr:rowOff>
    </xdr:to>
    <xdr:cxnSp macro="">
      <xdr:nvCxnSpPr>
        <xdr:cNvPr id="117" name="直線コネクタ 116"/>
        <xdr:cNvCxnSpPr/>
      </xdr:nvCxnSpPr>
      <xdr:spPr bwMode="auto">
        <a:xfrm>
          <a:off x="4305300" y="6672104"/>
          <a:ext cx="698500" cy="4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4157</xdr:rowOff>
    </xdr:from>
    <xdr:ext cx="736600" cy="259045"/>
    <xdr:sp macro="" textlink="">
      <xdr:nvSpPr>
        <xdr:cNvPr id="119" name="テキスト ボックス 118"/>
        <xdr:cNvSpPr txBox="1"/>
      </xdr:nvSpPr>
      <xdr:spPr>
        <a:xfrm>
          <a:off x="4622800" y="6957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269113</xdr:rowOff>
    </xdr:from>
    <xdr:to>
      <xdr:col>3</xdr:col>
      <xdr:colOff>904875</xdr:colOff>
      <xdr:row>35</xdr:row>
      <xdr:rowOff>61754</xdr:rowOff>
    </xdr:to>
    <xdr:cxnSp macro="">
      <xdr:nvCxnSpPr>
        <xdr:cNvPr id="120" name="直線コネクタ 119"/>
        <xdr:cNvCxnSpPr/>
      </xdr:nvCxnSpPr>
      <xdr:spPr bwMode="auto">
        <a:xfrm>
          <a:off x="3606800" y="6536563"/>
          <a:ext cx="698500" cy="135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288402</xdr:rowOff>
    </xdr:from>
    <xdr:ext cx="762000" cy="259045"/>
    <xdr:sp macro="" textlink="">
      <xdr:nvSpPr>
        <xdr:cNvPr id="122" name="テキスト ボックス 121"/>
        <xdr:cNvSpPr txBox="1"/>
      </xdr:nvSpPr>
      <xdr:spPr>
        <a:xfrm>
          <a:off x="39243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198571</xdr:rowOff>
    </xdr:from>
    <xdr:to>
      <xdr:col>3</xdr:col>
      <xdr:colOff>206375</xdr:colOff>
      <xdr:row>34</xdr:row>
      <xdr:rowOff>269113</xdr:rowOff>
    </xdr:to>
    <xdr:cxnSp macro="">
      <xdr:nvCxnSpPr>
        <xdr:cNvPr id="123" name="直線コネクタ 122"/>
        <xdr:cNvCxnSpPr/>
      </xdr:nvCxnSpPr>
      <xdr:spPr bwMode="auto">
        <a:xfrm>
          <a:off x="2908300" y="6466021"/>
          <a:ext cx="698500" cy="70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211726</xdr:rowOff>
    </xdr:from>
    <xdr:ext cx="762000" cy="259045"/>
    <xdr:sp macro="" textlink="">
      <xdr:nvSpPr>
        <xdr:cNvPr id="125" name="テキスト ボックス 124"/>
        <xdr:cNvSpPr txBox="1"/>
      </xdr:nvSpPr>
      <xdr:spPr>
        <a:xfrm>
          <a:off x="32258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163530</xdr:rowOff>
    </xdr:from>
    <xdr:ext cx="762000" cy="259045"/>
    <xdr:sp macro="" textlink="">
      <xdr:nvSpPr>
        <xdr:cNvPr id="127" name="テキスト ボックス 126"/>
        <xdr:cNvSpPr txBox="1"/>
      </xdr:nvSpPr>
      <xdr:spPr>
        <a:xfrm>
          <a:off x="2527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213741</xdr:rowOff>
    </xdr:from>
    <xdr:to>
      <xdr:col>5</xdr:col>
      <xdr:colOff>34925</xdr:colOff>
      <xdr:row>35</xdr:row>
      <xdr:rowOff>315341</xdr:rowOff>
    </xdr:to>
    <xdr:sp macro="" textlink="">
      <xdr:nvSpPr>
        <xdr:cNvPr id="133" name="円/楕円 132"/>
        <xdr:cNvSpPr/>
      </xdr:nvSpPr>
      <xdr:spPr bwMode="auto">
        <a:xfrm>
          <a:off x="5600700" y="6824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58818</xdr:rowOff>
    </xdr:from>
    <xdr:ext cx="762000" cy="259045"/>
    <xdr:sp macro="" textlink="">
      <xdr:nvSpPr>
        <xdr:cNvPr id="134" name="人口1人当たり決算額の推移該当値テキスト445"/>
        <xdr:cNvSpPr txBox="1"/>
      </xdr:nvSpPr>
      <xdr:spPr>
        <a:xfrm>
          <a:off x="5740400" y="666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35,780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15831</xdr:rowOff>
    </xdr:from>
    <xdr:to>
      <xdr:col>4</xdr:col>
      <xdr:colOff>520700</xdr:colOff>
      <xdr:row>35</xdr:row>
      <xdr:rowOff>117431</xdr:rowOff>
    </xdr:to>
    <xdr:sp macro="" textlink="">
      <xdr:nvSpPr>
        <xdr:cNvPr id="135" name="円/楕円 134"/>
        <xdr:cNvSpPr/>
      </xdr:nvSpPr>
      <xdr:spPr bwMode="auto">
        <a:xfrm>
          <a:off x="4953000" y="6626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127607</xdr:rowOff>
    </xdr:from>
    <xdr:ext cx="736600" cy="259045"/>
    <xdr:sp macro="" textlink="">
      <xdr:nvSpPr>
        <xdr:cNvPr id="136" name="テキスト ボックス 135"/>
        <xdr:cNvSpPr txBox="1"/>
      </xdr:nvSpPr>
      <xdr:spPr>
        <a:xfrm>
          <a:off x="4622800" y="6395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46,169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10954</xdr:rowOff>
    </xdr:from>
    <xdr:to>
      <xdr:col>3</xdr:col>
      <xdr:colOff>955675</xdr:colOff>
      <xdr:row>35</xdr:row>
      <xdr:rowOff>112554</xdr:rowOff>
    </xdr:to>
    <xdr:sp macro="" textlink="">
      <xdr:nvSpPr>
        <xdr:cNvPr id="137" name="円/楕円 136"/>
        <xdr:cNvSpPr/>
      </xdr:nvSpPr>
      <xdr:spPr bwMode="auto">
        <a:xfrm>
          <a:off x="4254500" y="662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122731</xdr:rowOff>
    </xdr:from>
    <xdr:ext cx="762000" cy="259045"/>
    <xdr:sp macro="" textlink="">
      <xdr:nvSpPr>
        <xdr:cNvPr id="138" name="テキスト ボックス 137"/>
        <xdr:cNvSpPr txBox="1"/>
      </xdr:nvSpPr>
      <xdr:spPr>
        <a:xfrm>
          <a:off x="3924300" y="639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46,425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218313</xdr:rowOff>
    </xdr:from>
    <xdr:to>
      <xdr:col>3</xdr:col>
      <xdr:colOff>257175</xdr:colOff>
      <xdr:row>34</xdr:row>
      <xdr:rowOff>319913</xdr:rowOff>
    </xdr:to>
    <xdr:sp macro="" textlink="">
      <xdr:nvSpPr>
        <xdr:cNvPr id="139" name="円/楕円 138"/>
        <xdr:cNvSpPr/>
      </xdr:nvSpPr>
      <xdr:spPr bwMode="auto">
        <a:xfrm>
          <a:off x="3556000" y="6485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330090</xdr:rowOff>
    </xdr:from>
    <xdr:ext cx="762000" cy="259045"/>
    <xdr:sp macro="" textlink="">
      <xdr:nvSpPr>
        <xdr:cNvPr id="140" name="テキスト ボックス 139"/>
        <xdr:cNvSpPr txBox="1"/>
      </xdr:nvSpPr>
      <xdr:spPr>
        <a:xfrm>
          <a:off x="3225800" y="62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53,540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147771</xdr:rowOff>
    </xdr:from>
    <xdr:to>
      <xdr:col>2</xdr:col>
      <xdr:colOff>692150</xdr:colOff>
      <xdr:row>34</xdr:row>
      <xdr:rowOff>249371</xdr:rowOff>
    </xdr:to>
    <xdr:sp macro="" textlink="">
      <xdr:nvSpPr>
        <xdr:cNvPr id="141" name="円/楕円 140"/>
        <xdr:cNvSpPr/>
      </xdr:nvSpPr>
      <xdr:spPr bwMode="auto">
        <a:xfrm>
          <a:off x="2857500" y="6415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259548</xdr:rowOff>
    </xdr:from>
    <xdr:ext cx="762000" cy="259045"/>
    <xdr:sp macro="" textlink="">
      <xdr:nvSpPr>
        <xdr:cNvPr id="142" name="テキスト ボックス 141"/>
        <xdr:cNvSpPr txBox="1"/>
      </xdr:nvSpPr>
      <xdr:spPr>
        <a:xfrm>
          <a:off x="2527300" y="618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北海道斜里町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11,862
11,734
737.12
9,223,617
9,018,963
171,385
5,693,600
11,904,735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86306</xdr:rowOff>
    </xdr:from>
    <xdr:to>
      <xdr:col>6</xdr:col>
      <xdr:colOff>511175</xdr:colOff>
      <xdr:row>33</xdr:row>
      <xdr:rowOff>103156</xdr:rowOff>
    </xdr:to>
    <xdr:cxnSp macro="">
      <xdr:nvCxnSpPr>
        <xdr:cNvPr id="63" name="直線コネクタ 62"/>
        <xdr:cNvCxnSpPr/>
      </xdr:nvCxnSpPr>
      <xdr:spPr>
        <a:xfrm>
          <a:off x="3797300" y="5744156"/>
          <a:ext cx="838200" cy="1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34408</xdr:rowOff>
    </xdr:from>
    <xdr:ext cx="534377" cy="259045"/>
    <xdr:sp macro="" textlink="">
      <xdr:nvSpPr>
        <xdr:cNvPr id="64" name="人件費平均値テキスト"/>
        <xdr:cNvSpPr txBox="1"/>
      </xdr:nvSpPr>
      <xdr:spPr>
        <a:xfrm>
          <a:off x="4686300" y="58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75708</xdr:rowOff>
    </xdr:from>
    <xdr:to>
      <xdr:col>5</xdr:col>
      <xdr:colOff>358775</xdr:colOff>
      <xdr:row>33</xdr:row>
      <xdr:rowOff>86306</xdr:rowOff>
    </xdr:to>
    <xdr:cxnSp macro="">
      <xdr:nvCxnSpPr>
        <xdr:cNvPr id="66" name="直線コネクタ 65"/>
        <xdr:cNvCxnSpPr/>
      </xdr:nvCxnSpPr>
      <xdr:spPr>
        <a:xfrm>
          <a:off x="2908300" y="5733558"/>
          <a:ext cx="889000" cy="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146700</xdr:rowOff>
    </xdr:from>
    <xdr:ext cx="534377" cy="259045"/>
    <xdr:sp macro="" textlink="">
      <xdr:nvSpPr>
        <xdr:cNvPr id="68" name="テキスト ボックス 67"/>
        <xdr:cNvSpPr txBox="1"/>
      </xdr:nvSpPr>
      <xdr:spPr>
        <a:xfrm>
          <a:off x="3530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64295</xdr:rowOff>
    </xdr:from>
    <xdr:to>
      <xdr:col>4</xdr:col>
      <xdr:colOff>155575</xdr:colOff>
      <xdr:row>33</xdr:row>
      <xdr:rowOff>75708</xdr:rowOff>
    </xdr:to>
    <xdr:cxnSp macro="">
      <xdr:nvCxnSpPr>
        <xdr:cNvPr id="69" name="直線コネクタ 68"/>
        <xdr:cNvCxnSpPr/>
      </xdr:nvCxnSpPr>
      <xdr:spPr>
        <a:xfrm>
          <a:off x="2019300" y="5722145"/>
          <a:ext cx="8890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37903</xdr:rowOff>
    </xdr:from>
    <xdr:ext cx="534377" cy="259045"/>
    <xdr:sp macro="" textlink="">
      <xdr:nvSpPr>
        <xdr:cNvPr id="71" name="テキスト ボックス 70"/>
        <xdr:cNvSpPr txBox="1"/>
      </xdr:nvSpPr>
      <xdr:spPr>
        <a:xfrm>
          <a:off x="2641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64295</xdr:rowOff>
    </xdr:from>
    <xdr:to>
      <xdr:col>2</xdr:col>
      <xdr:colOff>638175</xdr:colOff>
      <xdr:row>33</xdr:row>
      <xdr:rowOff>83350</xdr:rowOff>
    </xdr:to>
    <xdr:cxnSp macro="">
      <xdr:nvCxnSpPr>
        <xdr:cNvPr id="72" name="直線コネクタ 71"/>
        <xdr:cNvCxnSpPr/>
      </xdr:nvCxnSpPr>
      <xdr:spPr>
        <a:xfrm flipV="1">
          <a:off x="1130300" y="5722145"/>
          <a:ext cx="8890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65417</xdr:rowOff>
    </xdr:from>
    <xdr:ext cx="534377" cy="259045"/>
    <xdr:sp macro="" textlink="">
      <xdr:nvSpPr>
        <xdr:cNvPr id="74" name="テキスト ボックス 73"/>
        <xdr:cNvSpPr txBox="1"/>
      </xdr:nvSpPr>
      <xdr:spPr>
        <a:xfrm>
          <a:off x="1752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33004</xdr:rowOff>
    </xdr:from>
    <xdr:ext cx="534377" cy="259045"/>
    <xdr:sp macro="" textlink="">
      <xdr:nvSpPr>
        <xdr:cNvPr id="76" name="テキスト ボックス 75"/>
        <xdr:cNvSpPr txBox="1"/>
      </xdr:nvSpPr>
      <xdr:spPr>
        <a:xfrm>
          <a:off x="863111" y="58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52356</xdr:rowOff>
    </xdr:from>
    <xdr:to>
      <xdr:col>6</xdr:col>
      <xdr:colOff>561975</xdr:colOff>
      <xdr:row>33</xdr:row>
      <xdr:rowOff>153956</xdr:rowOff>
    </xdr:to>
    <xdr:sp macro="" textlink="">
      <xdr:nvSpPr>
        <xdr:cNvPr id="82" name="円/楕円 81"/>
        <xdr:cNvSpPr/>
      </xdr:nvSpPr>
      <xdr:spPr>
        <a:xfrm>
          <a:off x="4584700" y="571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75233</xdr:rowOff>
    </xdr:from>
    <xdr:ext cx="599010" cy="259045"/>
    <xdr:sp macro="" textlink="">
      <xdr:nvSpPr>
        <xdr:cNvPr id="83" name="人件費該当値テキスト"/>
        <xdr:cNvSpPr txBox="1"/>
      </xdr:nvSpPr>
      <xdr:spPr>
        <a:xfrm>
          <a:off x="4686300" y="556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102,738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35506</xdr:rowOff>
    </xdr:from>
    <xdr:to>
      <xdr:col>5</xdr:col>
      <xdr:colOff>409575</xdr:colOff>
      <xdr:row>33</xdr:row>
      <xdr:rowOff>137106</xdr:rowOff>
    </xdr:to>
    <xdr:sp macro="" textlink="">
      <xdr:nvSpPr>
        <xdr:cNvPr id="84" name="円/楕円 83"/>
        <xdr:cNvSpPr/>
      </xdr:nvSpPr>
      <xdr:spPr>
        <a:xfrm>
          <a:off x="3746500" y="569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153633</xdr:rowOff>
    </xdr:from>
    <xdr:ext cx="599010" cy="259045"/>
    <xdr:sp macro="" textlink="">
      <xdr:nvSpPr>
        <xdr:cNvPr id="85" name="テキスト ボックス 84"/>
        <xdr:cNvSpPr txBox="1"/>
      </xdr:nvSpPr>
      <xdr:spPr>
        <a:xfrm>
          <a:off x="3497794" y="546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103,770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24908</xdr:rowOff>
    </xdr:from>
    <xdr:to>
      <xdr:col>4</xdr:col>
      <xdr:colOff>206375</xdr:colOff>
      <xdr:row>33</xdr:row>
      <xdr:rowOff>126508</xdr:rowOff>
    </xdr:to>
    <xdr:sp macro="" textlink="">
      <xdr:nvSpPr>
        <xdr:cNvPr id="86" name="円/楕円 85"/>
        <xdr:cNvSpPr/>
      </xdr:nvSpPr>
      <xdr:spPr>
        <a:xfrm>
          <a:off x="2857500" y="568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143035</xdr:rowOff>
    </xdr:from>
    <xdr:ext cx="599010" cy="259045"/>
    <xdr:sp macro="" textlink="">
      <xdr:nvSpPr>
        <xdr:cNvPr id="87" name="テキスト ボックス 86"/>
        <xdr:cNvSpPr txBox="1"/>
      </xdr:nvSpPr>
      <xdr:spPr>
        <a:xfrm>
          <a:off x="2608794" y="545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104,419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13495</xdr:rowOff>
    </xdr:from>
    <xdr:to>
      <xdr:col>3</xdr:col>
      <xdr:colOff>3175</xdr:colOff>
      <xdr:row>33</xdr:row>
      <xdr:rowOff>115095</xdr:rowOff>
    </xdr:to>
    <xdr:sp macro="" textlink="">
      <xdr:nvSpPr>
        <xdr:cNvPr id="88" name="円/楕円 87"/>
        <xdr:cNvSpPr/>
      </xdr:nvSpPr>
      <xdr:spPr>
        <a:xfrm>
          <a:off x="1968500" y="56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131622</xdr:rowOff>
    </xdr:from>
    <xdr:ext cx="599010" cy="259045"/>
    <xdr:sp macro="" textlink="">
      <xdr:nvSpPr>
        <xdr:cNvPr id="89" name="テキスト ボックス 88"/>
        <xdr:cNvSpPr txBox="1"/>
      </xdr:nvSpPr>
      <xdr:spPr>
        <a:xfrm>
          <a:off x="1719794" y="544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105,118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32550</xdr:rowOff>
    </xdr:from>
    <xdr:to>
      <xdr:col>1</xdr:col>
      <xdr:colOff>485775</xdr:colOff>
      <xdr:row>33</xdr:row>
      <xdr:rowOff>134150</xdr:rowOff>
    </xdr:to>
    <xdr:sp macro="" textlink="">
      <xdr:nvSpPr>
        <xdr:cNvPr id="90" name="円/楕円 89"/>
        <xdr:cNvSpPr/>
      </xdr:nvSpPr>
      <xdr:spPr>
        <a:xfrm>
          <a:off x="1079500" y="569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150677</xdr:rowOff>
    </xdr:from>
    <xdr:ext cx="599010" cy="259045"/>
    <xdr:sp macro="" textlink="">
      <xdr:nvSpPr>
        <xdr:cNvPr id="91" name="テキスト ボックス 90"/>
        <xdr:cNvSpPr txBox="1"/>
      </xdr:nvSpPr>
      <xdr:spPr>
        <a:xfrm>
          <a:off x="830794" y="546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87834</xdr:rowOff>
    </xdr:from>
    <xdr:to>
      <xdr:col>6</xdr:col>
      <xdr:colOff>511175</xdr:colOff>
      <xdr:row>56</xdr:row>
      <xdr:rowOff>121465</xdr:rowOff>
    </xdr:to>
    <xdr:cxnSp macro="">
      <xdr:nvCxnSpPr>
        <xdr:cNvPr id="120" name="直線コネクタ 119"/>
        <xdr:cNvCxnSpPr/>
      </xdr:nvCxnSpPr>
      <xdr:spPr>
        <a:xfrm flipV="1">
          <a:off x="3797300" y="9689034"/>
          <a:ext cx="838200" cy="3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92462</xdr:rowOff>
    </xdr:from>
    <xdr:ext cx="599010" cy="259045"/>
    <xdr:sp macro="" textlink="">
      <xdr:nvSpPr>
        <xdr:cNvPr id="121" name="物件費平均値テキスト"/>
        <xdr:cNvSpPr txBox="1"/>
      </xdr:nvSpPr>
      <xdr:spPr>
        <a:xfrm>
          <a:off x="4686300" y="9693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121465</xdr:rowOff>
    </xdr:from>
    <xdr:to>
      <xdr:col>5</xdr:col>
      <xdr:colOff>358775</xdr:colOff>
      <xdr:row>56</xdr:row>
      <xdr:rowOff>128152</xdr:rowOff>
    </xdr:to>
    <xdr:cxnSp macro="">
      <xdr:nvCxnSpPr>
        <xdr:cNvPr id="123" name="直線コネクタ 122"/>
        <xdr:cNvCxnSpPr/>
      </xdr:nvCxnSpPr>
      <xdr:spPr>
        <a:xfrm flipV="1">
          <a:off x="2908300" y="9722665"/>
          <a:ext cx="8890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87352</xdr:rowOff>
    </xdr:from>
    <xdr:ext cx="534377" cy="259045"/>
    <xdr:sp macro="" textlink="">
      <xdr:nvSpPr>
        <xdr:cNvPr id="125" name="テキスト ボックス 124"/>
        <xdr:cNvSpPr txBox="1"/>
      </xdr:nvSpPr>
      <xdr:spPr>
        <a:xfrm>
          <a:off x="3530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128152</xdr:rowOff>
    </xdr:from>
    <xdr:to>
      <xdr:col>4</xdr:col>
      <xdr:colOff>155575</xdr:colOff>
      <xdr:row>56</xdr:row>
      <xdr:rowOff>170515</xdr:rowOff>
    </xdr:to>
    <xdr:cxnSp macro="">
      <xdr:nvCxnSpPr>
        <xdr:cNvPr id="126" name="直線コネクタ 125"/>
        <xdr:cNvCxnSpPr/>
      </xdr:nvCxnSpPr>
      <xdr:spPr>
        <a:xfrm flipV="1">
          <a:off x="2019300" y="9729352"/>
          <a:ext cx="889000" cy="4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77930</xdr:rowOff>
    </xdr:from>
    <xdr:ext cx="534377" cy="259045"/>
    <xdr:sp macro="" textlink="">
      <xdr:nvSpPr>
        <xdr:cNvPr id="128" name="テキスト ボックス 127"/>
        <xdr:cNvSpPr txBox="1"/>
      </xdr:nvSpPr>
      <xdr:spPr>
        <a:xfrm>
          <a:off x="2641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170515</xdr:rowOff>
    </xdr:from>
    <xdr:to>
      <xdr:col>2</xdr:col>
      <xdr:colOff>638175</xdr:colOff>
      <xdr:row>57</xdr:row>
      <xdr:rowOff>20565</xdr:rowOff>
    </xdr:to>
    <xdr:cxnSp macro="">
      <xdr:nvCxnSpPr>
        <xdr:cNvPr id="129" name="直線コネクタ 128"/>
        <xdr:cNvCxnSpPr/>
      </xdr:nvCxnSpPr>
      <xdr:spPr>
        <a:xfrm flipV="1">
          <a:off x="1130300" y="9771715"/>
          <a:ext cx="889000" cy="2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96256</xdr:rowOff>
    </xdr:from>
    <xdr:ext cx="534377" cy="259045"/>
    <xdr:sp macro="" textlink="">
      <xdr:nvSpPr>
        <xdr:cNvPr id="131" name="テキスト ボックス 130"/>
        <xdr:cNvSpPr txBox="1"/>
      </xdr:nvSpPr>
      <xdr:spPr>
        <a:xfrm>
          <a:off x="1752111" y="98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107949</xdr:rowOff>
    </xdr:from>
    <xdr:ext cx="534377" cy="259045"/>
    <xdr:sp macro="" textlink="">
      <xdr:nvSpPr>
        <xdr:cNvPr id="133" name="テキスト ボックス 132"/>
        <xdr:cNvSpPr txBox="1"/>
      </xdr:nvSpPr>
      <xdr:spPr>
        <a:xfrm>
          <a:off x="863111" y="988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37034</xdr:rowOff>
    </xdr:from>
    <xdr:to>
      <xdr:col>6</xdr:col>
      <xdr:colOff>561975</xdr:colOff>
      <xdr:row>56</xdr:row>
      <xdr:rowOff>138634</xdr:rowOff>
    </xdr:to>
    <xdr:sp macro="" textlink="">
      <xdr:nvSpPr>
        <xdr:cNvPr id="139" name="円/楕円 138"/>
        <xdr:cNvSpPr/>
      </xdr:nvSpPr>
      <xdr:spPr>
        <a:xfrm>
          <a:off x="4584700" y="963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59911</xdr:rowOff>
    </xdr:from>
    <xdr:ext cx="599010" cy="259045"/>
    <xdr:sp macro="" textlink="">
      <xdr:nvSpPr>
        <xdr:cNvPr id="140" name="物件費該当値テキスト"/>
        <xdr:cNvSpPr txBox="1"/>
      </xdr:nvSpPr>
      <xdr:spPr>
        <a:xfrm>
          <a:off x="4686300" y="94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123,613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70665</xdr:rowOff>
    </xdr:from>
    <xdr:to>
      <xdr:col>5</xdr:col>
      <xdr:colOff>409575</xdr:colOff>
      <xdr:row>57</xdr:row>
      <xdr:rowOff>815</xdr:rowOff>
    </xdr:to>
    <xdr:sp macro="" textlink="">
      <xdr:nvSpPr>
        <xdr:cNvPr id="141" name="円/楕円 140"/>
        <xdr:cNvSpPr/>
      </xdr:nvSpPr>
      <xdr:spPr>
        <a:xfrm>
          <a:off x="3746500" y="967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17342</xdr:rowOff>
    </xdr:from>
    <xdr:ext cx="599010" cy="259045"/>
    <xdr:sp macro="" textlink="">
      <xdr:nvSpPr>
        <xdr:cNvPr id="142" name="テキスト ボックス 141"/>
        <xdr:cNvSpPr txBox="1"/>
      </xdr:nvSpPr>
      <xdr:spPr>
        <a:xfrm>
          <a:off x="3497794" y="944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114,786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77352</xdr:rowOff>
    </xdr:from>
    <xdr:to>
      <xdr:col>4</xdr:col>
      <xdr:colOff>206375</xdr:colOff>
      <xdr:row>57</xdr:row>
      <xdr:rowOff>7502</xdr:rowOff>
    </xdr:to>
    <xdr:sp macro="" textlink="">
      <xdr:nvSpPr>
        <xdr:cNvPr id="143" name="円/楕円 142"/>
        <xdr:cNvSpPr/>
      </xdr:nvSpPr>
      <xdr:spPr>
        <a:xfrm>
          <a:off x="2857500" y="967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24029</xdr:rowOff>
    </xdr:from>
    <xdr:ext cx="599010" cy="259045"/>
    <xdr:sp macro="" textlink="">
      <xdr:nvSpPr>
        <xdr:cNvPr id="144" name="テキスト ボックス 143"/>
        <xdr:cNvSpPr txBox="1"/>
      </xdr:nvSpPr>
      <xdr:spPr>
        <a:xfrm>
          <a:off x="2608794" y="945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113,031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119715</xdr:rowOff>
    </xdr:from>
    <xdr:to>
      <xdr:col>3</xdr:col>
      <xdr:colOff>3175</xdr:colOff>
      <xdr:row>57</xdr:row>
      <xdr:rowOff>49865</xdr:rowOff>
    </xdr:to>
    <xdr:sp macro="" textlink="">
      <xdr:nvSpPr>
        <xdr:cNvPr id="145" name="円/楕円 144"/>
        <xdr:cNvSpPr/>
      </xdr:nvSpPr>
      <xdr:spPr>
        <a:xfrm>
          <a:off x="1968500" y="972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66392</xdr:rowOff>
    </xdr:from>
    <xdr:ext cx="599010" cy="259045"/>
    <xdr:sp macro="" textlink="">
      <xdr:nvSpPr>
        <xdr:cNvPr id="146" name="テキスト ボックス 145"/>
        <xdr:cNvSpPr txBox="1"/>
      </xdr:nvSpPr>
      <xdr:spPr>
        <a:xfrm>
          <a:off x="1719794" y="949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101,912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141215</xdr:rowOff>
    </xdr:from>
    <xdr:to>
      <xdr:col>1</xdr:col>
      <xdr:colOff>485775</xdr:colOff>
      <xdr:row>57</xdr:row>
      <xdr:rowOff>71365</xdr:rowOff>
    </xdr:to>
    <xdr:sp macro="" textlink="">
      <xdr:nvSpPr>
        <xdr:cNvPr id="147" name="円/楕円 146"/>
        <xdr:cNvSpPr/>
      </xdr:nvSpPr>
      <xdr:spPr>
        <a:xfrm>
          <a:off x="1079500" y="974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87892</xdr:rowOff>
    </xdr:from>
    <xdr:ext cx="534377" cy="259045"/>
    <xdr:sp macro="" textlink="">
      <xdr:nvSpPr>
        <xdr:cNvPr id="148" name="テキスト ボックス 147"/>
        <xdr:cNvSpPr txBox="1"/>
      </xdr:nvSpPr>
      <xdr:spPr>
        <a:xfrm>
          <a:off x="863111" y="951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96342</xdr:rowOff>
    </xdr:from>
    <xdr:to>
      <xdr:col>6</xdr:col>
      <xdr:colOff>511175</xdr:colOff>
      <xdr:row>75</xdr:row>
      <xdr:rowOff>156541</xdr:rowOff>
    </xdr:to>
    <xdr:cxnSp macro="">
      <xdr:nvCxnSpPr>
        <xdr:cNvPr id="177" name="直線コネクタ 176"/>
        <xdr:cNvCxnSpPr/>
      </xdr:nvCxnSpPr>
      <xdr:spPr>
        <a:xfrm flipV="1">
          <a:off x="3797300" y="12955092"/>
          <a:ext cx="838200" cy="6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62298</xdr:rowOff>
    </xdr:from>
    <xdr:ext cx="534377" cy="259045"/>
    <xdr:sp macro="" textlink="">
      <xdr:nvSpPr>
        <xdr:cNvPr id="178" name="維持補修費平均値テキスト"/>
        <xdr:cNvSpPr txBox="1"/>
      </xdr:nvSpPr>
      <xdr:spPr>
        <a:xfrm>
          <a:off x="4686300" y="13092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12141</xdr:rowOff>
    </xdr:from>
    <xdr:to>
      <xdr:col>5</xdr:col>
      <xdr:colOff>358775</xdr:colOff>
      <xdr:row>75</xdr:row>
      <xdr:rowOff>156541</xdr:rowOff>
    </xdr:to>
    <xdr:cxnSp macro="">
      <xdr:nvCxnSpPr>
        <xdr:cNvPr id="180" name="直線コネクタ 179"/>
        <xdr:cNvCxnSpPr/>
      </xdr:nvCxnSpPr>
      <xdr:spPr>
        <a:xfrm>
          <a:off x="2908300" y="12870891"/>
          <a:ext cx="889000" cy="14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58869</xdr:rowOff>
    </xdr:from>
    <xdr:ext cx="469744" cy="259045"/>
    <xdr:sp macro="" textlink="">
      <xdr:nvSpPr>
        <xdr:cNvPr id="182" name="テキスト ボックス 181"/>
        <xdr:cNvSpPr txBox="1"/>
      </xdr:nvSpPr>
      <xdr:spPr>
        <a:xfrm>
          <a:off x="3562427"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12141</xdr:rowOff>
    </xdr:from>
    <xdr:to>
      <xdr:col>4</xdr:col>
      <xdr:colOff>155575</xdr:colOff>
      <xdr:row>75</xdr:row>
      <xdr:rowOff>156693</xdr:rowOff>
    </xdr:to>
    <xdr:cxnSp macro="">
      <xdr:nvCxnSpPr>
        <xdr:cNvPr id="183" name="直線コネクタ 182"/>
        <xdr:cNvCxnSpPr/>
      </xdr:nvCxnSpPr>
      <xdr:spPr>
        <a:xfrm flipV="1">
          <a:off x="2019300" y="12870891"/>
          <a:ext cx="889000" cy="14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6748</xdr:rowOff>
    </xdr:from>
    <xdr:ext cx="534377" cy="259045"/>
    <xdr:sp macro="" textlink="">
      <xdr:nvSpPr>
        <xdr:cNvPr id="185" name="テキスト ボックス 184"/>
        <xdr:cNvSpPr txBox="1"/>
      </xdr:nvSpPr>
      <xdr:spPr>
        <a:xfrm>
          <a:off x="2641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156693</xdr:rowOff>
    </xdr:from>
    <xdr:to>
      <xdr:col>2</xdr:col>
      <xdr:colOff>638175</xdr:colOff>
      <xdr:row>76</xdr:row>
      <xdr:rowOff>34506</xdr:rowOff>
    </xdr:to>
    <xdr:cxnSp macro="">
      <xdr:nvCxnSpPr>
        <xdr:cNvPr id="186" name="直線コネクタ 185"/>
        <xdr:cNvCxnSpPr/>
      </xdr:nvCxnSpPr>
      <xdr:spPr>
        <a:xfrm flipV="1">
          <a:off x="1130300" y="13015443"/>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28275</xdr:rowOff>
    </xdr:from>
    <xdr:ext cx="534377" cy="259045"/>
    <xdr:sp macro="" textlink="">
      <xdr:nvSpPr>
        <xdr:cNvPr id="188" name="テキスト ボックス 187"/>
        <xdr:cNvSpPr txBox="1"/>
      </xdr:nvSpPr>
      <xdr:spPr>
        <a:xfrm>
          <a:off x="1752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57841</xdr:rowOff>
    </xdr:from>
    <xdr:ext cx="469744" cy="259045"/>
    <xdr:sp macro="" textlink="">
      <xdr:nvSpPr>
        <xdr:cNvPr id="190" name="テキスト ボックス 189"/>
        <xdr:cNvSpPr txBox="1"/>
      </xdr:nvSpPr>
      <xdr:spPr>
        <a:xfrm>
          <a:off x="895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45542</xdr:rowOff>
    </xdr:from>
    <xdr:to>
      <xdr:col>6</xdr:col>
      <xdr:colOff>561975</xdr:colOff>
      <xdr:row>75</xdr:row>
      <xdr:rowOff>147141</xdr:rowOff>
    </xdr:to>
    <xdr:sp macro="" textlink="">
      <xdr:nvSpPr>
        <xdr:cNvPr id="196" name="円/楕円 195"/>
        <xdr:cNvSpPr/>
      </xdr:nvSpPr>
      <xdr:spPr>
        <a:xfrm>
          <a:off x="4584700" y="129042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68419</xdr:rowOff>
    </xdr:from>
    <xdr:ext cx="534377" cy="259045"/>
    <xdr:sp macro="" textlink="">
      <xdr:nvSpPr>
        <xdr:cNvPr id="197" name="維持補修費該当値テキスト"/>
        <xdr:cNvSpPr txBox="1"/>
      </xdr:nvSpPr>
      <xdr:spPr>
        <a:xfrm>
          <a:off x="4686300" y="1275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16,638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105740</xdr:rowOff>
    </xdr:from>
    <xdr:to>
      <xdr:col>5</xdr:col>
      <xdr:colOff>409575</xdr:colOff>
      <xdr:row>76</xdr:row>
      <xdr:rowOff>35889</xdr:rowOff>
    </xdr:to>
    <xdr:sp macro="" textlink="">
      <xdr:nvSpPr>
        <xdr:cNvPr id="198" name="円/楕円 197"/>
        <xdr:cNvSpPr/>
      </xdr:nvSpPr>
      <xdr:spPr>
        <a:xfrm>
          <a:off x="3746500" y="129644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52417</xdr:rowOff>
    </xdr:from>
    <xdr:ext cx="534377" cy="259045"/>
    <xdr:sp macro="" textlink="">
      <xdr:nvSpPr>
        <xdr:cNvPr id="199" name="テキスト ボックス 198"/>
        <xdr:cNvSpPr txBox="1"/>
      </xdr:nvSpPr>
      <xdr:spPr>
        <a:xfrm>
          <a:off x="3530111" y="127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15,058</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132791</xdr:rowOff>
    </xdr:from>
    <xdr:to>
      <xdr:col>4</xdr:col>
      <xdr:colOff>206375</xdr:colOff>
      <xdr:row>75</xdr:row>
      <xdr:rowOff>62941</xdr:rowOff>
    </xdr:to>
    <xdr:sp macro="" textlink="">
      <xdr:nvSpPr>
        <xdr:cNvPr id="200" name="円/楕円 199"/>
        <xdr:cNvSpPr/>
      </xdr:nvSpPr>
      <xdr:spPr>
        <a:xfrm>
          <a:off x="2857500" y="1282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79468</xdr:rowOff>
    </xdr:from>
    <xdr:ext cx="534377" cy="259045"/>
    <xdr:sp macro="" textlink="">
      <xdr:nvSpPr>
        <xdr:cNvPr id="201" name="テキスト ボックス 200"/>
        <xdr:cNvSpPr txBox="1"/>
      </xdr:nvSpPr>
      <xdr:spPr>
        <a:xfrm>
          <a:off x="2641111" y="1259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105893</xdr:rowOff>
    </xdr:from>
    <xdr:to>
      <xdr:col>3</xdr:col>
      <xdr:colOff>3175</xdr:colOff>
      <xdr:row>76</xdr:row>
      <xdr:rowOff>36043</xdr:rowOff>
    </xdr:to>
    <xdr:sp macro="" textlink="">
      <xdr:nvSpPr>
        <xdr:cNvPr id="202" name="円/楕円 201"/>
        <xdr:cNvSpPr/>
      </xdr:nvSpPr>
      <xdr:spPr>
        <a:xfrm>
          <a:off x="1968500" y="129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52570</xdr:rowOff>
    </xdr:from>
    <xdr:ext cx="534377" cy="259045"/>
    <xdr:sp macro="" textlink="">
      <xdr:nvSpPr>
        <xdr:cNvPr id="203" name="テキスト ボックス 202"/>
        <xdr:cNvSpPr txBox="1"/>
      </xdr:nvSpPr>
      <xdr:spPr>
        <a:xfrm>
          <a:off x="1752111" y="1273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155156</xdr:rowOff>
    </xdr:from>
    <xdr:to>
      <xdr:col>1</xdr:col>
      <xdr:colOff>485775</xdr:colOff>
      <xdr:row>76</xdr:row>
      <xdr:rowOff>85306</xdr:rowOff>
    </xdr:to>
    <xdr:sp macro="" textlink="">
      <xdr:nvSpPr>
        <xdr:cNvPr id="204" name="円/楕円 203"/>
        <xdr:cNvSpPr/>
      </xdr:nvSpPr>
      <xdr:spPr>
        <a:xfrm>
          <a:off x="1079500" y="130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101833</xdr:rowOff>
    </xdr:from>
    <xdr:ext cx="534377" cy="259045"/>
    <xdr:sp macro="" textlink="">
      <xdr:nvSpPr>
        <xdr:cNvPr id="205" name="テキスト ボックス 204"/>
        <xdr:cNvSpPr txBox="1"/>
      </xdr:nvSpPr>
      <xdr:spPr>
        <a:xfrm>
          <a:off x="863111" y="127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26823</xdr:rowOff>
    </xdr:from>
    <xdr:to>
      <xdr:col>6</xdr:col>
      <xdr:colOff>511175</xdr:colOff>
      <xdr:row>97</xdr:row>
      <xdr:rowOff>96520</xdr:rowOff>
    </xdr:to>
    <xdr:cxnSp macro="">
      <xdr:nvCxnSpPr>
        <xdr:cNvPr id="235" name="直線コネクタ 234"/>
        <xdr:cNvCxnSpPr/>
      </xdr:nvCxnSpPr>
      <xdr:spPr>
        <a:xfrm flipV="1">
          <a:off x="3797300" y="16657473"/>
          <a:ext cx="838200" cy="6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88485</xdr:rowOff>
    </xdr:from>
    <xdr:ext cx="534377" cy="259045"/>
    <xdr:sp macro="" textlink="">
      <xdr:nvSpPr>
        <xdr:cNvPr id="236" name="扶助費平均値テキスト"/>
        <xdr:cNvSpPr txBox="1"/>
      </xdr:nvSpPr>
      <xdr:spPr>
        <a:xfrm>
          <a:off x="4686300" y="16204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87719</xdr:rowOff>
    </xdr:from>
    <xdr:to>
      <xdr:col>5</xdr:col>
      <xdr:colOff>358775</xdr:colOff>
      <xdr:row>97</xdr:row>
      <xdr:rowOff>96520</xdr:rowOff>
    </xdr:to>
    <xdr:cxnSp macro="">
      <xdr:nvCxnSpPr>
        <xdr:cNvPr id="238" name="直線コネクタ 237"/>
        <xdr:cNvCxnSpPr/>
      </xdr:nvCxnSpPr>
      <xdr:spPr>
        <a:xfrm>
          <a:off x="2908300" y="16718369"/>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101528</xdr:rowOff>
    </xdr:from>
    <xdr:ext cx="534377" cy="259045"/>
    <xdr:sp macro="" textlink="">
      <xdr:nvSpPr>
        <xdr:cNvPr id="240" name="テキスト ボックス 239"/>
        <xdr:cNvSpPr txBox="1"/>
      </xdr:nvSpPr>
      <xdr:spPr>
        <a:xfrm>
          <a:off x="3530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87719</xdr:rowOff>
    </xdr:from>
    <xdr:to>
      <xdr:col>4</xdr:col>
      <xdr:colOff>155575</xdr:colOff>
      <xdr:row>97</xdr:row>
      <xdr:rowOff>144208</xdr:rowOff>
    </xdr:to>
    <xdr:cxnSp macro="">
      <xdr:nvCxnSpPr>
        <xdr:cNvPr id="241" name="直線コネクタ 240"/>
        <xdr:cNvCxnSpPr/>
      </xdr:nvCxnSpPr>
      <xdr:spPr>
        <a:xfrm flipV="1">
          <a:off x="2019300" y="16718369"/>
          <a:ext cx="889000" cy="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153421</xdr:rowOff>
    </xdr:from>
    <xdr:ext cx="534377" cy="259045"/>
    <xdr:sp macro="" textlink="">
      <xdr:nvSpPr>
        <xdr:cNvPr id="243" name="テキスト ボックス 242"/>
        <xdr:cNvSpPr txBox="1"/>
      </xdr:nvSpPr>
      <xdr:spPr>
        <a:xfrm>
          <a:off x="2641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144208</xdr:rowOff>
    </xdr:from>
    <xdr:to>
      <xdr:col>2</xdr:col>
      <xdr:colOff>638175</xdr:colOff>
      <xdr:row>97</xdr:row>
      <xdr:rowOff>158141</xdr:rowOff>
    </xdr:to>
    <xdr:cxnSp macro="">
      <xdr:nvCxnSpPr>
        <xdr:cNvPr id="244" name="直線コネクタ 243"/>
        <xdr:cNvCxnSpPr/>
      </xdr:nvCxnSpPr>
      <xdr:spPr>
        <a:xfrm flipV="1">
          <a:off x="1130300" y="16774858"/>
          <a:ext cx="88900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61765</xdr:rowOff>
    </xdr:from>
    <xdr:ext cx="534377" cy="259045"/>
    <xdr:sp macro="" textlink="">
      <xdr:nvSpPr>
        <xdr:cNvPr id="246" name="テキスト ボックス 245"/>
        <xdr:cNvSpPr txBox="1"/>
      </xdr:nvSpPr>
      <xdr:spPr>
        <a:xfrm>
          <a:off x="1752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82757</xdr:rowOff>
    </xdr:from>
    <xdr:ext cx="534377" cy="259045"/>
    <xdr:sp macro="" textlink="">
      <xdr:nvSpPr>
        <xdr:cNvPr id="248" name="テキスト ボックス 247"/>
        <xdr:cNvSpPr txBox="1"/>
      </xdr:nvSpPr>
      <xdr:spPr>
        <a:xfrm>
          <a:off x="863111" y="163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147473</xdr:rowOff>
    </xdr:from>
    <xdr:to>
      <xdr:col>6</xdr:col>
      <xdr:colOff>561975</xdr:colOff>
      <xdr:row>97</xdr:row>
      <xdr:rowOff>77623</xdr:rowOff>
    </xdr:to>
    <xdr:sp macro="" textlink="">
      <xdr:nvSpPr>
        <xdr:cNvPr id="254" name="円/楕円 253"/>
        <xdr:cNvSpPr/>
      </xdr:nvSpPr>
      <xdr:spPr>
        <a:xfrm>
          <a:off x="4584700" y="166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125900</xdr:rowOff>
    </xdr:from>
    <xdr:ext cx="534377" cy="259045"/>
    <xdr:sp macro="" textlink="">
      <xdr:nvSpPr>
        <xdr:cNvPr id="255" name="扶助費該当値テキスト"/>
        <xdr:cNvSpPr txBox="1"/>
      </xdr:nvSpPr>
      <xdr:spPr>
        <a:xfrm>
          <a:off x="4686300" y="165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58,388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45720</xdr:rowOff>
    </xdr:from>
    <xdr:to>
      <xdr:col>5</xdr:col>
      <xdr:colOff>409575</xdr:colOff>
      <xdr:row>97</xdr:row>
      <xdr:rowOff>147320</xdr:rowOff>
    </xdr:to>
    <xdr:sp macro="" textlink="">
      <xdr:nvSpPr>
        <xdr:cNvPr id="256" name="円/楕円 255"/>
        <xdr:cNvSpPr/>
      </xdr:nvSpPr>
      <xdr:spPr>
        <a:xfrm>
          <a:off x="374650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138447</xdr:rowOff>
    </xdr:from>
    <xdr:ext cx="534377" cy="259045"/>
    <xdr:sp macro="" textlink="">
      <xdr:nvSpPr>
        <xdr:cNvPr id="257" name="テキスト ボックス 256"/>
        <xdr:cNvSpPr txBox="1"/>
      </xdr:nvSpPr>
      <xdr:spPr>
        <a:xfrm>
          <a:off x="3530111" y="1676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36919</xdr:rowOff>
    </xdr:from>
    <xdr:to>
      <xdr:col>4</xdr:col>
      <xdr:colOff>206375</xdr:colOff>
      <xdr:row>97</xdr:row>
      <xdr:rowOff>138519</xdr:rowOff>
    </xdr:to>
    <xdr:sp macro="" textlink="">
      <xdr:nvSpPr>
        <xdr:cNvPr id="258" name="円/楕円 257"/>
        <xdr:cNvSpPr/>
      </xdr:nvSpPr>
      <xdr:spPr>
        <a:xfrm>
          <a:off x="2857500" y="166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129646</xdr:rowOff>
    </xdr:from>
    <xdr:ext cx="534377" cy="259045"/>
    <xdr:sp macro="" textlink="">
      <xdr:nvSpPr>
        <xdr:cNvPr id="259" name="テキスト ボックス 258"/>
        <xdr:cNvSpPr txBox="1"/>
      </xdr:nvSpPr>
      <xdr:spPr>
        <a:xfrm>
          <a:off x="2641111" y="167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93408</xdr:rowOff>
    </xdr:from>
    <xdr:to>
      <xdr:col>3</xdr:col>
      <xdr:colOff>3175</xdr:colOff>
      <xdr:row>98</xdr:row>
      <xdr:rowOff>23558</xdr:rowOff>
    </xdr:to>
    <xdr:sp macro="" textlink="">
      <xdr:nvSpPr>
        <xdr:cNvPr id="260" name="円/楕円 259"/>
        <xdr:cNvSpPr/>
      </xdr:nvSpPr>
      <xdr:spPr>
        <a:xfrm>
          <a:off x="1968500" y="167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14685</xdr:rowOff>
    </xdr:from>
    <xdr:ext cx="534377" cy="259045"/>
    <xdr:sp macro="" textlink="">
      <xdr:nvSpPr>
        <xdr:cNvPr id="261" name="テキスト ボックス 260"/>
        <xdr:cNvSpPr txBox="1"/>
      </xdr:nvSpPr>
      <xdr:spPr>
        <a:xfrm>
          <a:off x="1752111" y="1681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49,145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107341</xdr:rowOff>
    </xdr:from>
    <xdr:to>
      <xdr:col>1</xdr:col>
      <xdr:colOff>485775</xdr:colOff>
      <xdr:row>98</xdr:row>
      <xdr:rowOff>37491</xdr:rowOff>
    </xdr:to>
    <xdr:sp macro="" textlink="">
      <xdr:nvSpPr>
        <xdr:cNvPr id="262" name="円/楕円 261"/>
        <xdr:cNvSpPr/>
      </xdr:nvSpPr>
      <xdr:spPr>
        <a:xfrm>
          <a:off x="1079500" y="167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28618</xdr:rowOff>
    </xdr:from>
    <xdr:ext cx="534377" cy="259045"/>
    <xdr:sp macro="" textlink="">
      <xdr:nvSpPr>
        <xdr:cNvPr id="263" name="テキスト ボックス 262"/>
        <xdr:cNvSpPr txBox="1"/>
      </xdr:nvSpPr>
      <xdr:spPr>
        <a:xfrm>
          <a:off x="863111" y="168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109841</xdr:rowOff>
    </xdr:from>
    <xdr:to>
      <xdr:col>15</xdr:col>
      <xdr:colOff>180975</xdr:colOff>
      <xdr:row>36</xdr:row>
      <xdr:rowOff>123359</xdr:rowOff>
    </xdr:to>
    <xdr:cxnSp macro="">
      <xdr:nvCxnSpPr>
        <xdr:cNvPr id="292" name="直線コネクタ 291"/>
        <xdr:cNvCxnSpPr/>
      </xdr:nvCxnSpPr>
      <xdr:spPr>
        <a:xfrm>
          <a:off x="9639300" y="6282041"/>
          <a:ext cx="838200" cy="1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87610</xdr:rowOff>
    </xdr:from>
    <xdr:ext cx="599010" cy="259045"/>
    <xdr:sp macro="" textlink="">
      <xdr:nvSpPr>
        <xdr:cNvPr id="293" name="補助費等平均値テキスト"/>
        <xdr:cNvSpPr txBox="1"/>
      </xdr:nvSpPr>
      <xdr:spPr>
        <a:xfrm>
          <a:off x="10528300" y="6088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109841</xdr:rowOff>
    </xdr:from>
    <xdr:to>
      <xdr:col>14</xdr:col>
      <xdr:colOff>28575</xdr:colOff>
      <xdr:row>36</xdr:row>
      <xdr:rowOff>131878</xdr:rowOff>
    </xdr:to>
    <xdr:cxnSp macro="">
      <xdr:nvCxnSpPr>
        <xdr:cNvPr id="295" name="直線コネクタ 294"/>
        <xdr:cNvCxnSpPr/>
      </xdr:nvCxnSpPr>
      <xdr:spPr>
        <a:xfrm flipV="1">
          <a:off x="8750300" y="6282041"/>
          <a:ext cx="8890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3525</xdr:rowOff>
    </xdr:from>
    <xdr:ext cx="599010" cy="259045"/>
    <xdr:sp macro="" textlink="">
      <xdr:nvSpPr>
        <xdr:cNvPr id="297" name="テキスト ボックス 296"/>
        <xdr:cNvSpPr txBox="1"/>
      </xdr:nvSpPr>
      <xdr:spPr>
        <a:xfrm>
          <a:off x="9339794" y="634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131878</xdr:rowOff>
    </xdr:from>
    <xdr:to>
      <xdr:col>12</xdr:col>
      <xdr:colOff>511175</xdr:colOff>
      <xdr:row>37</xdr:row>
      <xdr:rowOff>25107</xdr:rowOff>
    </xdr:to>
    <xdr:cxnSp macro="">
      <xdr:nvCxnSpPr>
        <xdr:cNvPr id="298" name="直線コネクタ 297"/>
        <xdr:cNvCxnSpPr/>
      </xdr:nvCxnSpPr>
      <xdr:spPr>
        <a:xfrm flipV="1">
          <a:off x="7861300" y="6304078"/>
          <a:ext cx="889000" cy="6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50807</xdr:rowOff>
    </xdr:from>
    <xdr:ext cx="534377" cy="259045"/>
    <xdr:sp macro="" textlink="">
      <xdr:nvSpPr>
        <xdr:cNvPr id="300" name="テキスト ボックス 299"/>
        <xdr:cNvSpPr txBox="1"/>
      </xdr:nvSpPr>
      <xdr:spPr>
        <a:xfrm>
          <a:off x="8483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25107</xdr:rowOff>
    </xdr:from>
    <xdr:to>
      <xdr:col>11</xdr:col>
      <xdr:colOff>307975</xdr:colOff>
      <xdr:row>37</xdr:row>
      <xdr:rowOff>27221</xdr:rowOff>
    </xdr:to>
    <xdr:cxnSp macro="">
      <xdr:nvCxnSpPr>
        <xdr:cNvPr id="301" name="直線コネクタ 300"/>
        <xdr:cNvCxnSpPr/>
      </xdr:nvCxnSpPr>
      <xdr:spPr>
        <a:xfrm flipV="1">
          <a:off x="6972300" y="6368757"/>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79348</xdr:rowOff>
    </xdr:from>
    <xdr:ext cx="534377" cy="259045"/>
    <xdr:sp macro="" textlink="">
      <xdr:nvSpPr>
        <xdr:cNvPr id="303" name="テキスト ボックス 302"/>
        <xdr:cNvSpPr txBox="1"/>
      </xdr:nvSpPr>
      <xdr:spPr>
        <a:xfrm>
          <a:off x="7594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83634</xdr:rowOff>
    </xdr:from>
    <xdr:ext cx="534377" cy="259045"/>
    <xdr:sp macro="" textlink="">
      <xdr:nvSpPr>
        <xdr:cNvPr id="305" name="テキスト ボックス 304"/>
        <xdr:cNvSpPr txBox="1"/>
      </xdr:nvSpPr>
      <xdr:spPr>
        <a:xfrm>
          <a:off x="6705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72559</xdr:rowOff>
    </xdr:from>
    <xdr:to>
      <xdr:col>15</xdr:col>
      <xdr:colOff>231775</xdr:colOff>
      <xdr:row>37</xdr:row>
      <xdr:rowOff>2709</xdr:rowOff>
    </xdr:to>
    <xdr:sp macro="" textlink="">
      <xdr:nvSpPr>
        <xdr:cNvPr id="311" name="円/楕円 310"/>
        <xdr:cNvSpPr/>
      </xdr:nvSpPr>
      <xdr:spPr>
        <a:xfrm>
          <a:off x="10426700" y="624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50986</xdr:rowOff>
    </xdr:from>
    <xdr:ext cx="599010" cy="259045"/>
    <xdr:sp macro="" textlink="">
      <xdr:nvSpPr>
        <xdr:cNvPr id="312" name="補助費等該当値テキスト"/>
        <xdr:cNvSpPr txBox="1"/>
      </xdr:nvSpPr>
      <xdr:spPr>
        <a:xfrm>
          <a:off x="10528300" y="622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114,289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59041</xdr:rowOff>
    </xdr:from>
    <xdr:to>
      <xdr:col>14</xdr:col>
      <xdr:colOff>79375</xdr:colOff>
      <xdr:row>36</xdr:row>
      <xdr:rowOff>160641</xdr:rowOff>
    </xdr:to>
    <xdr:sp macro="" textlink="">
      <xdr:nvSpPr>
        <xdr:cNvPr id="313" name="円/楕円 312"/>
        <xdr:cNvSpPr/>
      </xdr:nvSpPr>
      <xdr:spPr>
        <a:xfrm>
          <a:off x="9588500" y="623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5718</xdr:rowOff>
    </xdr:from>
    <xdr:ext cx="599010" cy="259045"/>
    <xdr:sp macro="" textlink="">
      <xdr:nvSpPr>
        <xdr:cNvPr id="314" name="テキスト ボックス 313"/>
        <xdr:cNvSpPr txBox="1"/>
      </xdr:nvSpPr>
      <xdr:spPr>
        <a:xfrm>
          <a:off x="9339794" y="600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117,837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81078</xdr:rowOff>
    </xdr:from>
    <xdr:to>
      <xdr:col>12</xdr:col>
      <xdr:colOff>561975</xdr:colOff>
      <xdr:row>37</xdr:row>
      <xdr:rowOff>11228</xdr:rowOff>
    </xdr:to>
    <xdr:sp macro="" textlink="">
      <xdr:nvSpPr>
        <xdr:cNvPr id="315" name="円/楕円 314"/>
        <xdr:cNvSpPr/>
      </xdr:nvSpPr>
      <xdr:spPr>
        <a:xfrm>
          <a:off x="8699500" y="62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27755</xdr:rowOff>
    </xdr:from>
    <xdr:ext cx="599010" cy="259045"/>
    <xdr:sp macro="" textlink="">
      <xdr:nvSpPr>
        <xdr:cNvPr id="316" name="テキスト ボックス 315"/>
        <xdr:cNvSpPr txBox="1"/>
      </xdr:nvSpPr>
      <xdr:spPr>
        <a:xfrm>
          <a:off x="8450794" y="602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112,053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145757</xdr:rowOff>
    </xdr:from>
    <xdr:to>
      <xdr:col>11</xdr:col>
      <xdr:colOff>358775</xdr:colOff>
      <xdr:row>37</xdr:row>
      <xdr:rowOff>75907</xdr:rowOff>
    </xdr:to>
    <xdr:sp macro="" textlink="">
      <xdr:nvSpPr>
        <xdr:cNvPr id="317" name="円/楕円 316"/>
        <xdr:cNvSpPr/>
      </xdr:nvSpPr>
      <xdr:spPr>
        <a:xfrm>
          <a:off x="7810500" y="63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92434</xdr:rowOff>
    </xdr:from>
    <xdr:ext cx="534377" cy="259045"/>
    <xdr:sp macro="" textlink="">
      <xdr:nvSpPr>
        <xdr:cNvPr id="318" name="テキスト ボックス 317"/>
        <xdr:cNvSpPr txBox="1"/>
      </xdr:nvSpPr>
      <xdr:spPr>
        <a:xfrm>
          <a:off x="7594111" y="609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95,077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147871</xdr:rowOff>
    </xdr:from>
    <xdr:to>
      <xdr:col>10</xdr:col>
      <xdr:colOff>155575</xdr:colOff>
      <xdr:row>37</xdr:row>
      <xdr:rowOff>78021</xdr:rowOff>
    </xdr:to>
    <xdr:sp macro="" textlink="">
      <xdr:nvSpPr>
        <xdr:cNvPr id="319" name="円/楕円 318"/>
        <xdr:cNvSpPr/>
      </xdr:nvSpPr>
      <xdr:spPr>
        <a:xfrm>
          <a:off x="6921500" y="63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94548</xdr:rowOff>
    </xdr:from>
    <xdr:ext cx="534377" cy="259045"/>
    <xdr:sp macro="" textlink="">
      <xdr:nvSpPr>
        <xdr:cNvPr id="320" name="テキスト ボックス 319"/>
        <xdr:cNvSpPr txBox="1"/>
      </xdr:nvSpPr>
      <xdr:spPr>
        <a:xfrm>
          <a:off x="6705111" y="609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57134</xdr:rowOff>
    </xdr:from>
    <xdr:to>
      <xdr:col>15</xdr:col>
      <xdr:colOff>180975</xdr:colOff>
      <xdr:row>58</xdr:row>
      <xdr:rowOff>110605</xdr:rowOff>
    </xdr:to>
    <xdr:cxnSp macro="">
      <xdr:nvCxnSpPr>
        <xdr:cNvPr id="349" name="直線コネクタ 348"/>
        <xdr:cNvCxnSpPr/>
      </xdr:nvCxnSpPr>
      <xdr:spPr>
        <a:xfrm>
          <a:off x="9639300" y="10001234"/>
          <a:ext cx="838200" cy="5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61584</xdr:rowOff>
    </xdr:from>
    <xdr:ext cx="599010" cy="259045"/>
    <xdr:sp macro="" textlink="">
      <xdr:nvSpPr>
        <xdr:cNvPr id="350" name="普通建設事業費平均値テキスト"/>
        <xdr:cNvSpPr txBox="1"/>
      </xdr:nvSpPr>
      <xdr:spPr>
        <a:xfrm>
          <a:off x="10528300" y="10005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57134</xdr:rowOff>
    </xdr:from>
    <xdr:to>
      <xdr:col>14</xdr:col>
      <xdr:colOff>28575</xdr:colOff>
      <xdr:row>58</xdr:row>
      <xdr:rowOff>84888</xdr:rowOff>
    </xdr:to>
    <xdr:cxnSp macro="">
      <xdr:nvCxnSpPr>
        <xdr:cNvPr id="352" name="直線コネクタ 351"/>
        <xdr:cNvCxnSpPr/>
      </xdr:nvCxnSpPr>
      <xdr:spPr>
        <a:xfrm flipV="1">
          <a:off x="8750300" y="10001234"/>
          <a:ext cx="889000" cy="2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14946</xdr:rowOff>
    </xdr:from>
    <xdr:ext cx="534377" cy="259045"/>
    <xdr:sp macro="" textlink="">
      <xdr:nvSpPr>
        <xdr:cNvPr id="354" name="テキスト ボックス 353"/>
        <xdr:cNvSpPr txBox="1"/>
      </xdr:nvSpPr>
      <xdr:spPr>
        <a:xfrm>
          <a:off x="9372111" y="101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72415</xdr:rowOff>
    </xdr:from>
    <xdr:to>
      <xdr:col>12</xdr:col>
      <xdr:colOff>511175</xdr:colOff>
      <xdr:row>58</xdr:row>
      <xdr:rowOff>84888</xdr:rowOff>
    </xdr:to>
    <xdr:cxnSp macro="">
      <xdr:nvCxnSpPr>
        <xdr:cNvPr id="355" name="直線コネクタ 354"/>
        <xdr:cNvCxnSpPr/>
      </xdr:nvCxnSpPr>
      <xdr:spPr>
        <a:xfrm>
          <a:off x="7861300" y="10016515"/>
          <a:ext cx="889000" cy="1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157081</xdr:rowOff>
    </xdr:from>
    <xdr:ext cx="599010" cy="259045"/>
    <xdr:sp macro="" textlink="">
      <xdr:nvSpPr>
        <xdr:cNvPr id="357" name="テキスト ボックス 356"/>
        <xdr:cNvSpPr txBox="1"/>
      </xdr:nvSpPr>
      <xdr:spPr>
        <a:xfrm>
          <a:off x="8450794" y="1010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72415</xdr:rowOff>
    </xdr:from>
    <xdr:to>
      <xdr:col>11</xdr:col>
      <xdr:colOff>307975</xdr:colOff>
      <xdr:row>58</xdr:row>
      <xdr:rowOff>115519</xdr:rowOff>
    </xdr:to>
    <xdr:cxnSp macro="">
      <xdr:nvCxnSpPr>
        <xdr:cNvPr id="358" name="直線コネクタ 357"/>
        <xdr:cNvCxnSpPr/>
      </xdr:nvCxnSpPr>
      <xdr:spPr>
        <a:xfrm flipV="1">
          <a:off x="6972300" y="10016515"/>
          <a:ext cx="889000" cy="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153755</xdr:rowOff>
    </xdr:from>
    <xdr:ext cx="599010" cy="259045"/>
    <xdr:sp macro="" textlink="">
      <xdr:nvSpPr>
        <xdr:cNvPr id="360" name="テキスト ボックス 359"/>
        <xdr:cNvSpPr txBox="1"/>
      </xdr:nvSpPr>
      <xdr:spPr>
        <a:xfrm>
          <a:off x="7561794" y="1009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170885</xdr:rowOff>
    </xdr:from>
    <xdr:ext cx="599010" cy="259045"/>
    <xdr:sp macro="" textlink="">
      <xdr:nvSpPr>
        <xdr:cNvPr id="362" name="テキスト ボックス 361"/>
        <xdr:cNvSpPr txBox="1"/>
      </xdr:nvSpPr>
      <xdr:spPr>
        <a:xfrm>
          <a:off x="6672794" y="101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59805</xdr:rowOff>
    </xdr:from>
    <xdr:to>
      <xdr:col>15</xdr:col>
      <xdr:colOff>231775</xdr:colOff>
      <xdr:row>58</xdr:row>
      <xdr:rowOff>161405</xdr:rowOff>
    </xdr:to>
    <xdr:sp macro="" textlink="">
      <xdr:nvSpPr>
        <xdr:cNvPr id="368" name="円/楕円 367"/>
        <xdr:cNvSpPr/>
      </xdr:nvSpPr>
      <xdr:spPr>
        <a:xfrm>
          <a:off x="10426700" y="100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19182</xdr:rowOff>
    </xdr:from>
    <xdr:ext cx="599010" cy="259045"/>
    <xdr:sp macro="" textlink="">
      <xdr:nvSpPr>
        <xdr:cNvPr id="369" name="普通建設事業費該当値テキスト"/>
        <xdr:cNvSpPr txBox="1"/>
      </xdr:nvSpPr>
      <xdr:spPr>
        <a:xfrm>
          <a:off x="10528300" y="979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138,183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6334</xdr:rowOff>
    </xdr:from>
    <xdr:to>
      <xdr:col>14</xdr:col>
      <xdr:colOff>79375</xdr:colOff>
      <xdr:row>58</xdr:row>
      <xdr:rowOff>107934</xdr:rowOff>
    </xdr:to>
    <xdr:sp macro="" textlink="">
      <xdr:nvSpPr>
        <xdr:cNvPr id="370" name="円/楕円 369"/>
        <xdr:cNvSpPr/>
      </xdr:nvSpPr>
      <xdr:spPr>
        <a:xfrm>
          <a:off x="9588500" y="995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124461</xdr:rowOff>
    </xdr:from>
    <xdr:ext cx="599010" cy="259045"/>
    <xdr:sp macro="" textlink="">
      <xdr:nvSpPr>
        <xdr:cNvPr id="371" name="テキスト ボックス 370"/>
        <xdr:cNvSpPr txBox="1"/>
      </xdr:nvSpPr>
      <xdr:spPr>
        <a:xfrm>
          <a:off x="9339794" y="972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208,355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34088</xdr:rowOff>
    </xdr:from>
    <xdr:to>
      <xdr:col>12</xdr:col>
      <xdr:colOff>561975</xdr:colOff>
      <xdr:row>58</xdr:row>
      <xdr:rowOff>135688</xdr:rowOff>
    </xdr:to>
    <xdr:sp macro="" textlink="">
      <xdr:nvSpPr>
        <xdr:cNvPr id="372" name="円/楕円 371"/>
        <xdr:cNvSpPr/>
      </xdr:nvSpPr>
      <xdr:spPr>
        <a:xfrm>
          <a:off x="8699500" y="99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152215</xdr:rowOff>
    </xdr:from>
    <xdr:ext cx="599010" cy="259045"/>
    <xdr:sp macro="" textlink="">
      <xdr:nvSpPr>
        <xdr:cNvPr id="373" name="テキスト ボックス 372"/>
        <xdr:cNvSpPr txBox="1"/>
      </xdr:nvSpPr>
      <xdr:spPr>
        <a:xfrm>
          <a:off x="8450794" y="975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171,932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21615</xdr:rowOff>
    </xdr:from>
    <xdr:to>
      <xdr:col>11</xdr:col>
      <xdr:colOff>358775</xdr:colOff>
      <xdr:row>58</xdr:row>
      <xdr:rowOff>123215</xdr:rowOff>
    </xdr:to>
    <xdr:sp macro="" textlink="">
      <xdr:nvSpPr>
        <xdr:cNvPr id="374" name="円/楕円 373"/>
        <xdr:cNvSpPr/>
      </xdr:nvSpPr>
      <xdr:spPr>
        <a:xfrm>
          <a:off x="7810500" y="99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139742</xdr:rowOff>
    </xdr:from>
    <xdr:ext cx="599010" cy="259045"/>
    <xdr:sp macro="" textlink="">
      <xdr:nvSpPr>
        <xdr:cNvPr id="375" name="テキスト ボックス 374"/>
        <xdr:cNvSpPr txBox="1"/>
      </xdr:nvSpPr>
      <xdr:spPr>
        <a:xfrm>
          <a:off x="7561794" y="974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188,301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64719</xdr:rowOff>
    </xdr:from>
    <xdr:to>
      <xdr:col>10</xdr:col>
      <xdr:colOff>155575</xdr:colOff>
      <xdr:row>58</xdr:row>
      <xdr:rowOff>166319</xdr:rowOff>
    </xdr:to>
    <xdr:sp macro="" textlink="">
      <xdr:nvSpPr>
        <xdr:cNvPr id="376" name="円/楕円 375"/>
        <xdr:cNvSpPr/>
      </xdr:nvSpPr>
      <xdr:spPr>
        <a:xfrm>
          <a:off x="6921500" y="100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11396</xdr:rowOff>
    </xdr:from>
    <xdr:ext cx="599010" cy="259045"/>
    <xdr:sp macro="" textlink="">
      <xdr:nvSpPr>
        <xdr:cNvPr id="377" name="テキスト ボックス 376"/>
        <xdr:cNvSpPr txBox="1"/>
      </xdr:nvSpPr>
      <xdr:spPr>
        <a:xfrm>
          <a:off x="6672794" y="978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97016</xdr:rowOff>
    </xdr:from>
    <xdr:to>
      <xdr:col>15</xdr:col>
      <xdr:colOff>180975</xdr:colOff>
      <xdr:row>78</xdr:row>
      <xdr:rowOff>106859</xdr:rowOff>
    </xdr:to>
    <xdr:cxnSp macro="">
      <xdr:nvCxnSpPr>
        <xdr:cNvPr id="404" name="直線コネクタ 403"/>
        <xdr:cNvCxnSpPr/>
      </xdr:nvCxnSpPr>
      <xdr:spPr>
        <a:xfrm>
          <a:off x="9639300" y="13470116"/>
          <a:ext cx="838200" cy="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35233</xdr:rowOff>
    </xdr:from>
    <xdr:ext cx="534377" cy="259045"/>
    <xdr:sp macro="" textlink="">
      <xdr:nvSpPr>
        <xdr:cNvPr id="405" name="普通建設事業費 （ うち新規整備　）平均値テキスト"/>
        <xdr:cNvSpPr txBox="1"/>
      </xdr:nvSpPr>
      <xdr:spPr>
        <a:xfrm>
          <a:off x="10528300" y="1340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97016</xdr:rowOff>
    </xdr:from>
    <xdr:to>
      <xdr:col>14</xdr:col>
      <xdr:colOff>28575</xdr:colOff>
      <xdr:row>78</xdr:row>
      <xdr:rowOff>104882</xdr:rowOff>
    </xdr:to>
    <xdr:cxnSp macro="">
      <xdr:nvCxnSpPr>
        <xdr:cNvPr id="407" name="直線コネクタ 406"/>
        <xdr:cNvCxnSpPr/>
      </xdr:nvCxnSpPr>
      <xdr:spPr>
        <a:xfrm flipV="1">
          <a:off x="8750300" y="13470116"/>
          <a:ext cx="889000" cy="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146454</xdr:rowOff>
    </xdr:from>
    <xdr:ext cx="534377" cy="259045"/>
    <xdr:sp macro="" textlink="">
      <xdr:nvSpPr>
        <xdr:cNvPr id="409" name="テキスト ボックス 408"/>
        <xdr:cNvSpPr txBox="1"/>
      </xdr:nvSpPr>
      <xdr:spPr>
        <a:xfrm>
          <a:off x="9372111" y="1351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148685</xdr:rowOff>
    </xdr:from>
    <xdr:ext cx="534377" cy="259045"/>
    <xdr:sp macro="" textlink="">
      <xdr:nvSpPr>
        <xdr:cNvPr id="411" name="テキスト ボックス 410"/>
        <xdr:cNvSpPr txBox="1"/>
      </xdr:nvSpPr>
      <xdr:spPr>
        <a:xfrm>
          <a:off x="8483111" y="13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56059</xdr:rowOff>
    </xdr:from>
    <xdr:to>
      <xdr:col>15</xdr:col>
      <xdr:colOff>231775</xdr:colOff>
      <xdr:row>78</xdr:row>
      <xdr:rowOff>157659</xdr:rowOff>
    </xdr:to>
    <xdr:sp macro="" textlink="">
      <xdr:nvSpPr>
        <xdr:cNvPr id="417" name="円/楕円 416"/>
        <xdr:cNvSpPr/>
      </xdr:nvSpPr>
      <xdr:spPr>
        <a:xfrm>
          <a:off x="10426700" y="1342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15436</xdr:rowOff>
    </xdr:from>
    <xdr:ext cx="534377" cy="259045"/>
    <xdr:sp macro="" textlink="">
      <xdr:nvSpPr>
        <xdr:cNvPr id="418" name="普通建設事業費 （ うち新規整備　）該当値テキスト"/>
        <xdr:cNvSpPr txBox="1"/>
      </xdr:nvSpPr>
      <xdr:spPr>
        <a:xfrm>
          <a:off x="10528300" y="1321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35,915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46216</xdr:rowOff>
    </xdr:from>
    <xdr:to>
      <xdr:col>14</xdr:col>
      <xdr:colOff>79375</xdr:colOff>
      <xdr:row>78</xdr:row>
      <xdr:rowOff>147816</xdr:rowOff>
    </xdr:to>
    <xdr:sp macro="" textlink="">
      <xdr:nvSpPr>
        <xdr:cNvPr id="419" name="円/楕円 418"/>
        <xdr:cNvSpPr/>
      </xdr:nvSpPr>
      <xdr:spPr>
        <a:xfrm>
          <a:off x="9588500" y="134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164343</xdr:rowOff>
    </xdr:from>
    <xdr:ext cx="534377" cy="259045"/>
    <xdr:sp macro="" textlink="">
      <xdr:nvSpPr>
        <xdr:cNvPr id="420" name="テキスト ボックス 419"/>
        <xdr:cNvSpPr txBox="1"/>
      </xdr:nvSpPr>
      <xdr:spPr>
        <a:xfrm>
          <a:off x="9372111" y="1319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54082</xdr:rowOff>
    </xdr:from>
    <xdr:to>
      <xdr:col>12</xdr:col>
      <xdr:colOff>561975</xdr:colOff>
      <xdr:row>78</xdr:row>
      <xdr:rowOff>155682</xdr:rowOff>
    </xdr:to>
    <xdr:sp macro="" textlink="">
      <xdr:nvSpPr>
        <xdr:cNvPr id="421" name="円/楕円 420"/>
        <xdr:cNvSpPr/>
      </xdr:nvSpPr>
      <xdr:spPr>
        <a:xfrm>
          <a:off x="8699500" y="1342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146809</xdr:rowOff>
    </xdr:from>
    <xdr:ext cx="534377" cy="259045"/>
    <xdr:sp macro="" textlink="">
      <xdr:nvSpPr>
        <xdr:cNvPr id="422" name="テキスト ボックス 421"/>
        <xdr:cNvSpPr txBox="1"/>
      </xdr:nvSpPr>
      <xdr:spPr>
        <a:xfrm>
          <a:off x="8483111" y="1351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52632</xdr:rowOff>
    </xdr:from>
    <xdr:to>
      <xdr:col>15</xdr:col>
      <xdr:colOff>180975</xdr:colOff>
      <xdr:row>96</xdr:row>
      <xdr:rowOff>73389</xdr:rowOff>
    </xdr:to>
    <xdr:cxnSp macro="">
      <xdr:nvCxnSpPr>
        <xdr:cNvPr id="447" name="直線コネクタ 446"/>
        <xdr:cNvCxnSpPr/>
      </xdr:nvCxnSpPr>
      <xdr:spPr>
        <a:xfrm flipV="1">
          <a:off x="9639300" y="16511832"/>
          <a:ext cx="8382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158515</xdr:rowOff>
    </xdr:from>
    <xdr:ext cx="534377" cy="259045"/>
    <xdr:sp macro="" textlink="">
      <xdr:nvSpPr>
        <xdr:cNvPr id="448" name="普通建設事業費 （ うち更新整備　）平均値テキスト"/>
        <xdr:cNvSpPr txBox="1"/>
      </xdr:nvSpPr>
      <xdr:spPr>
        <a:xfrm>
          <a:off x="10528300" y="16446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59559</xdr:rowOff>
    </xdr:from>
    <xdr:to>
      <xdr:col>14</xdr:col>
      <xdr:colOff>28575</xdr:colOff>
      <xdr:row>96</xdr:row>
      <xdr:rowOff>73389</xdr:rowOff>
    </xdr:to>
    <xdr:cxnSp macro="">
      <xdr:nvCxnSpPr>
        <xdr:cNvPr id="450" name="直線コネクタ 449"/>
        <xdr:cNvCxnSpPr/>
      </xdr:nvCxnSpPr>
      <xdr:spPr>
        <a:xfrm>
          <a:off x="8750300" y="16175859"/>
          <a:ext cx="889000" cy="35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11371</xdr:rowOff>
    </xdr:from>
    <xdr:ext cx="534377" cy="259045"/>
    <xdr:sp macro="" textlink="">
      <xdr:nvSpPr>
        <xdr:cNvPr id="452" name="テキスト ボックス 451"/>
        <xdr:cNvSpPr txBox="1"/>
      </xdr:nvSpPr>
      <xdr:spPr>
        <a:xfrm>
          <a:off x="9372111" y="166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139394</xdr:rowOff>
    </xdr:from>
    <xdr:ext cx="534377" cy="259045"/>
    <xdr:sp macro="" textlink="">
      <xdr:nvSpPr>
        <xdr:cNvPr id="454" name="テキスト ボックス 453"/>
        <xdr:cNvSpPr txBox="1"/>
      </xdr:nvSpPr>
      <xdr:spPr>
        <a:xfrm>
          <a:off x="8483111" y="165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1832</xdr:rowOff>
    </xdr:from>
    <xdr:to>
      <xdr:col>15</xdr:col>
      <xdr:colOff>231775</xdr:colOff>
      <xdr:row>96</xdr:row>
      <xdr:rowOff>103432</xdr:rowOff>
    </xdr:to>
    <xdr:sp macro="" textlink="">
      <xdr:nvSpPr>
        <xdr:cNvPr id="460" name="円/楕円 459"/>
        <xdr:cNvSpPr/>
      </xdr:nvSpPr>
      <xdr:spPr>
        <a:xfrm>
          <a:off x="10426700" y="1646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24709</xdr:rowOff>
    </xdr:from>
    <xdr:ext cx="534377" cy="259045"/>
    <xdr:sp macro="" textlink="">
      <xdr:nvSpPr>
        <xdr:cNvPr id="461" name="普通建設事業費 （ うち更新整備　）該当値テキスト"/>
        <xdr:cNvSpPr txBox="1"/>
      </xdr:nvSpPr>
      <xdr:spPr>
        <a:xfrm>
          <a:off x="10528300" y="1631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55,235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22589</xdr:rowOff>
    </xdr:from>
    <xdr:to>
      <xdr:col>14</xdr:col>
      <xdr:colOff>79375</xdr:colOff>
      <xdr:row>96</xdr:row>
      <xdr:rowOff>124189</xdr:rowOff>
    </xdr:to>
    <xdr:sp macro="" textlink="">
      <xdr:nvSpPr>
        <xdr:cNvPr id="462" name="円/楕円 461"/>
        <xdr:cNvSpPr/>
      </xdr:nvSpPr>
      <xdr:spPr>
        <a:xfrm>
          <a:off x="9588500" y="1648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140716</xdr:rowOff>
    </xdr:from>
    <xdr:ext cx="534377" cy="259045"/>
    <xdr:sp macro="" textlink="">
      <xdr:nvSpPr>
        <xdr:cNvPr id="463" name="テキスト ボックス 462"/>
        <xdr:cNvSpPr txBox="1"/>
      </xdr:nvSpPr>
      <xdr:spPr>
        <a:xfrm>
          <a:off x="9372111" y="1625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51,603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8759</xdr:rowOff>
    </xdr:from>
    <xdr:to>
      <xdr:col>12</xdr:col>
      <xdr:colOff>561975</xdr:colOff>
      <xdr:row>94</xdr:row>
      <xdr:rowOff>110359</xdr:rowOff>
    </xdr:to>
    <xdr:sp macro="" textlink="">
      <xdr:nvSpPr>
        <xdr:cNvPr id="464" name="円/楕円 463"/>
        <xdr:cNvSpPr/>
      </xdr:nvSpPr>
      <xdr:spPr>
        <a:xfrm>
          <a:off x="8699500" y="1612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126886</xdr:rowOff>
    </xdr:from>
    <xdr:ext cx="599010" cy="259045"/>
    <xdr:sp macro="" textlink="">
      <xdr:nvSpPr>
        <xdr:cNvPr id="465" name="テキスト ボックス 464"/>
        <xdr:cNvSpPr txBox="1"/>
      </xdr:nvSpPr>
      <xdr:spPr>
        <a:xfrm>
          <a:off x="8450794" y="1590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10289</xdr:rowOff>
    </xdr:from>
    <xdr:to>
      <xdr:col>23</xdr:col>
      <xdr:colOff>517525</xdr:colOff>
      <xdr:row>39</xdr:row>
      <xdr:rowOff>30353</xdr:rowOff>
    </xdr:to>
    <xdr:cxnSp macro="">
      <xdr:nvCxnSpPr>
        <xdr:cNvPr id="494" name="直線コネクタ 493"/>
        <xdr:cNvCxnSpPr/>
      </xdr:nvCxnSpPr>
      <xdr:spPr>
        <a:xfrm flipV="1">
          <a:off x="15481300" y="6696839"/>
          <a:ext cx="838200" cy="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113362</xdr:rowOff>
    </xdr:from>
    <xdr:ext cx="469744" cy="259045"/>
    <xdr:sp macro="" textlink="">
      <xdr:nvSpPr>
        <xdr:cNvPr id="495" name="災害復旧事業費平均値テキスト"/>
        <xdr:cNvSpPr txBox="1"/>
      </xdr:nvSpPr>
      <xdr:spPr>
        <a:xfrm>
          <a:off x="16370300" y="645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30353</xdr:rowOff>
    </xdr:from>
    <xdr:to>
      <xdr:col>22</xdr:col>
      <xdr:colOff>365125</xdr:colOff>
      <xdr:row>39</xdr:row>
      <xdr:rowOff>44450</xdr:rowOff>
    </xdr:to>
    <xdr:cxnSp macro="">
      <xdr:nvCxnSpPr>
        <xdr:cNvPr id="497" name="直線コネクタ 496"/>
        <xdr:cNvCxnSpPr/>
      </xdr:nvCxnSpPr>
      <xdr:spPr>
        <a:xfrm flipV="1">
          <a:off x="14592300" y="6716903"/>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67360</xdr:rowOff>
    </xdr:from>
    <xdr:ext cx="469744" cy="259045"/>
    <xdr:sp macro="" textlink="">
      <xdr:nvSpPr>
        <xdr:cNvPr id="499" name="テキスト ボックス 498"/>
        <xdr:cNvSpPr txBox="1"/>
      </xdr:nvSpPr>
      <xdr:spPr>
        <a:xfrm>
          <a:off x="15246427" y="641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141826</xdr:rowOff>
    </xdr:from>
    <xdr:to>
      <xdr:col>21</xdr:col>
      <xdr:colOff>161925</xdr:colOff>
      <xdr:row>39</xdr:row>
      <xdr:rowOff>44450</xdr:rowOff>
    </xdr:to>
    <xdr:cxnSp macro="">
      <xdr:nvCxnSpPr>
        <xdr:cNvPr id="500" name="直線コネクタ 499"/>
        <xdr:cNvCxnSpPr/>
      </xdr:nvCxnSpPr>
      <xdr:spPr>
        <a:xfrm>
          <a:off x="13703300" y="6656926"/>
          <a:ext cx="889000" cy="7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2" name="テキスト ボックス 501"/>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141826</xdr:rowOff>
    </xdr:from>
    <xdr:to>
      <xdr:col>19</xdr:col>
      <xdr:colOff>644525</xdr:colOff>
      <xdr:row>39</xdr:row>
      <xdr:rowOff>31877</xdr:rowOff>
    </xdr:to>
    <xdr:cxnSp macro="">
      <xdr:nvCxnSpPr>
        <xdr:cNvPr id="503" name="直線コネクタ 502"/>
        <xdr:cNvCxnSpPr/>
      </xdr:nvCxnSpPr>
      <xdr:spPr>
        <a:xfrm flipV="1">
          <a:off x="12814300" y="6656926"/>
          <a:ext cx="889000" cy="6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05" name="テキスト ボックス 504"/>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07" name="テキスト ボックス 506"/>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130939</xdr:rowOff>
    </xdr:from>
    <xdr:to>
      <xdr:col>23</xdr:col>
      <xdr:colOff>568325</xdr:colOff>
      <xdr:row>39</xdr:row>
      <xdr:rowOff>61089</xdr:rowOff>
    </xdr:to>
    <xdr:sp macro="" textlink="">
      <xdr:nvSpPr>
        <xdr:cNvPr id="513" name="円/楕円 512"/>
        <xdr:cNvSpPr/>
      </xdr:nvSpPr>
      <xdr:spPr>
        <a:xfrm>
          <a:off x="16268700" y="66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68911</xdr:rowOff>
    </xdr:from>
    <xdr:ext cx="469744" cy="259045"/>
    <xdr:sp macro="" textlink="">
      <xdr:nvSpPr>
        <xdr:cNvPr id="514" name="災害復旧事業費該当値テキスト"/>
        <xdr:cNvSpPr txBox="1"/>
      </xdr:nvSpPr>
      <xdr:spPr>
        <a:xfrm>
          <a:off x="16370300" y="65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151003</xdr:rowOff>
    </xdr:from>
    <xdr:to>
      <xdr:col>22</xdr:col>
      <xdr:colOff>415925</xdr:colOff>
      <xdr:row>39</xdr:row>
      <xdr:rowOff>81153</xdr:rowOff>
    </xdr:to>
    <xdr:sp macro="" textlink="">
      <xdr:nvSpPr>
        <xdr:cNvPr id="515" name="円/楕円 514"/>
        <xdr:cNvSpPr/>
      </xdr:nvSpPr>
      <xdr:spPr>
        <a:xfrm>
          <a:off x="15430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72280</xdr:rowOff>
    </xdr:from>
    <xdr:ext cx="469744" cy="259045"/>
    <xdr:sp macro="" textlink="">
      <xdr:nvSpPr>
        <xdr:cNvPr id="516" name="テキスト ボックス 515"/>
        <xdr:cNvSpPr txBox="1"/>
      </xdr:nvSpPr>
      <xdr:spPr>
        <a:xfrm>
          <a:off x="15246427"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91026</xdr:rowOff>
    </xdr:from>
    <xdr:to>
      <xdr:col>20</xdr:col>
      <xdr:colOff>9525</xdr:colOff>
      <xdr:row>39</xdr:row>
      <xdr:rowOff>21176</xdr:rowOff>
    </xdr:to>
    <xdr:sp macro="" textlink="">
      <xdr:nvSpPr>
        <xdr:cNvPr id="519" name="円/楕円 518"/>
        <xdr:cNvSpPr/>
      </xdr:nvSpPr>
      <xdr:spPr>
        <a:xfrm>
          <a:off x="13652500" y="660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12303</xdr:rowOff>
    </xdr:from>
    <xdr:ext cx="469744" cy="259045"/>
    <xdr:sp macro="" textlink="">
      <xdr:nvSpPr>
        <xdr:cNvPr id="520" name="テキスト ボックス 519"/>
        <xdr:cNvSpPr txBox="1"/>
      </xdr:nvSpPr>
      <xdr:spPr>
        <a:xfrm>
          <a:off x="13468427" y="669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152527</xdr:rowOff>
    </xdr:from>
    <xdr:to>
      <xdr:col>18</xdr:col>
      <xdr:colOff>492125</xdr:colOff>
      <xdr:row>39</xdr:row>
      <xdr:rowOff>82677</xdr:rowOff>
    </xdr:to>
    <xdr:sp macro="" textlink="">
      <xdr:nvSpPr>
        <xdr:cNvPr id="521" name="円/楕円 520"/>
        <xdr:cNvSpPr/>
      </xdr:nvSpPr>
      <xdr:spPr>
        <a:xfrm>
          <a:off x="12763500" y="66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73804</xdr:rowOff>
    </xdr:from>
    <xdr:ext cx="469744" cy="259045"/>
    <xdr:sp macro="" textlink="">
      <xdr:nvSpPr>
        <xdr:cNvPr id="522" name="テキスト ボックス 521"/>
        <xdr:cNvSpPr txBox="1"/>
      </xdr:nvSpPr>
      <xdr:spPr>
        <a:xfrm>
          <a:off x="12579427" y="676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16416</xdr:rowOff>
    </xdr:from>
    <xdr:to>
      <xdr:col>23</xdr:col>
      <xdr:colOff>517525</xdr:colOff>
      <xdr:row>76</xdr:row>
      <xdr:rowOff>36633</xdr:rowOff>
    </xdr:to>
    <xdr:cxnSp macro="">
      <xdr:nvCxnSpPr>
        <xdr:cNvPr id="598" name="直線コネクタ 597"/>
        <xdr:cNvCxnSpPr/>
      </xdr:nvCxnSpPr>
      <xdr:spPr>
        <a:xfrm>
          <a:off x="15481300" y="13046616"/>
          <a:ext cx="838200" cy="2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36613</xdr:rowOff>
    </xdr:from>
    <xdr:ext cx="534377" cy="259045"/>
    <xdr:sp macro="" textlink="">
      <xdr:nvSpPr>
        <xdr:cNvPr id="599" name="公債費平均値テキスト"/>
        <xdr:cNvSpPr txBox="1"/>
      </xdr:nvSpPr>
      <xdr:spPr>
        <a:xfrm>
          <a:off x="16370300" y="13066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16416</xdr:rowOff>
    </xdr:from>
    <xdr:to>
      <xdr:col>22</xdr:col>
      <xdr:colOff>365125</xdr:colOff>
      <xdr:row>76</xdr:row>
      <xdr:rowOff>36492</xdr:rowOff>
    </xdr:to>
    <xdr:cxnSp macro="">
      <xdr:nvCxnSpPr>
        <xdr:cNvPr id="601" name="直線コネクタ 600"/>
        <xdr:cNvCxnSpPr/>
      </xdr:nvCxnSpPr>
      <xdr:spPr>
        <a:xfrm flipV="1">
          <a:off x="14592300" y="13046616"/>
          <a:ext cx="889000" cy="2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141202</xdr:rowOff>
    </xdr:from>
    <xdr:ext cx="534377" cy="259045"/>
    <xdr:sp macro="" textlink="">
      <xdr:nvSpPr>
        <xdr:cNvPr id="603" name="テキスト ボックス 602"/>
        <xdr:cNvSpPr txBox="1"/>
      </xdr:nvSpPr>
      <xdr:spPr>
        <a:xfrm>
          <a:off x="15214111" y="131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28710</xdr:rowOff>
    </xdr:from>
    <xdr:to>
      <xdr:col>21</xdr:col>
      <xdr:colOff>161925</xdr:colOff>
      <xdr:row>76</xdr:row>
      <xdr:rowOff>36492</xdr:rowOff>
    </xdr:to>
    <xdr:cxnSp macro="">
      <xdr:nvCxnSpPr>
        <xdr:cNvPr id="604" name="直線コネクタ 603"/>
        <xdr:cNvCxnSpPr/>
      </xdr:nvCxnSpPr>
      <xdr:spPr>
        <a:xfrm>
          <a:off x="13703300" y="13058910"/>
          <a:ext cx="889000" cy="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93085</xdr:rowOff>
    </xdr:from>
    <xdr:ext cx="534377" cy="259045"/>
    <xdr:sp macro="" textlink="">
      <xdr:nvSpPr>
        <xdr:cNvPr id="606" name="テキスト ボックス 605"/>
        <xdr:cNvSpPr txBox="1"/>
      </xdr:nvSpPr>
      <xdr:spPr>
        <a:xfrm>
          <a:off x="14325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3701</xdr:rowOff>
    </xdr:from>
    <xdr:to>
      <xdr:col>19</xdr:col>
      <xdr:colOff>644525</xdr:colOff>
      <xdr:row>76</xdr:row>
      <xdr:rowOff>28710</xdr:rowOff>
    </xdr:to>
    <xdr:cxnSp macro="">
      <xdr:nvCxnSpPr>
        <xdr:cNvPr id="607" name="直線コネクタ 606"/>
        <xdr:cNvCxnSpPr/>
      </xdr:nvCxnSpPr>
      <xdr:spPr>
        <a:xfrm>
          <a:off x="12814300" y="13033901"/>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86611</xdr:rowOff>
    </xdr:from>
    <xdr:ext cx="534377" cy="259045"/>
    <xdr:sp macro="" textlink="">
      <xdr:nvSpPr>
        <xdr:cNvPr id="609" name="テキスト ボックス 608"/>
        <xdr:cNvSpPr txBox="1"/>
      </xdr:nvSpPr>
      <xdr:spPr>
        <a:xfrm>
          <a:off x="13436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76961</xdr:rowOff>
    </xdr:from>
    <xdr:ext cx="534377" cy="259045"/>
    <xdr:sp macro="" textlink="">
      <xdr:nvSpPr>
        <xdr:cNvPr id="611" name="テキスト ボックス 610"/>
        <xdr:cNvSpPr txBox="1"/>
      </xdr:nvSpPr>
      <xdr:spPr>
        <a:xfrm>
          <a:off x="12547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157283</xdr:rowOff>
    </xdr:from>
    <xdr:to>
      <xdr:col>23</xdr:col>
      <xdr:colOff>568325</xdr:colOff>
      <xdr:row>76</xdr:row>
      <xdr:rowOff>87433</xdr:rowOff>
    </xdr:to>
    <xdr:sp macro="" textlink="">
      <xdr:nvSpPr>
        <xdr:cNvPr id="617" name="円/楕円 616"/>
        <xdr:cNvSpPr/>
      </xdr:nvSpPr>
      <xdr:spPr>
        <a:xfrm>
          <a:off x="16268700" y="130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8710</xdr:rowOff>
    </xdr:from>
    <xdr:ext cx="534377" cy="259045"/>
    <xdr:sp macro="" textlink="">
      <xdr:nvSpPr>
        <xdr:cNvPr id="618" name="公債費該当値テキスト"/>
        <xdr:cNvSpPr txBox="1"/>
      </xdr:nvSpPr>
      <xdr:spPr>
        <a:xfrm>
          <a:off x="16370300" y="1286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97,543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137066</xdr:rowOff>
    </xdr:from>
    <xdr:to>
      <xdr:col>22</xdr:col>
      <xdr:colOff>415925</xdr:colOff>
      <xdr:row>76</xdr:row>
      <xdr:rowOff>67216</xdr:rowOff>
    </xdr:to>
    <xdr:sp macro="" textlink="">
      <xdr:nvSpPr>
        <xdr:cNvPr id="619" name="円/楕円 618"/>
        <xdr:cNvSpPr/>
      </xdr:nvSpPr>
      <xdr:spPr>
        <a:xfrm>
          <a:off x="15430500" y="1299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83743</xdr:rowOff>
    </xdr:from>
    <xdr:ext cx="599010" cy="259045"/>
    <xdr:sp macro="" textlink="">
      <xdr:nvSpPr>
        <xdr:cNvPr id="620" name="テキスト ボックス 619"/>
        <xdr:cNvSpPr txBox="1"/>
      </xdr:nvSpPr>
      <xdr:spPr>
        <a:xfrm>
          <a:off x="15181794" y="127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101,965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157142</xdr:rowOff>
    </xdr:from>
    <xdr:to>
      <xdr:col>21</xdr:col>
      <xdr:colOff>212725</xdr:colOff>
      <xdr:row>76</xdr:row>
      <xdr:rowOff>87292</xdr:rowOff>
    </xdr:to>
    <xdr:sp macro="" textlink="">
      <xdr:nvSpPr>
        <xdr:cNvPr id="621" name="円/楕円 620"/>
        <xdr:cNvSpPr/>
      </xdr:nvSpPr>
      <xdr:spPr>
        <a:xfrm>
          <a:off x="14541500" y="1301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103819</xdr:rowOff>
    </xdr:from>
    <xdr:ext cx="534377" cy="259045"/>
    <xdr:sp macro="" textlink="">
      <xdr:nvSpPr>
        <xdr:cNvPr id="622" name="テキスト ボックス 621"/>
        <xdr:cNvSpPr txBox="1"/>
      </xdr:nvSpPr>
      <xdr:spPr>
        <a:xfrm>
          <a:off x="14325111" y="1279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97,574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149360</xdr:rowOff>
    </xdr:from>
    <xdr:to>
      <xdr:col>20</xdr:col>
      <xdr:colOff>9525</xdr:colOff>
      <xdr:row>76</xdr:row>
      <xdr:rowOff>79510</xdr:rowOff>
    </xdr:to>
    <xdr:sp macro="" textlink="">
      <xdr:nvSpPr>
        <xdr:cNvPr id="623" name="円/楕円 622"/>
        <xdr:cNvSpPr/>
      </xdr:nvSpPr>
      <xdr:spPr>
        <a:xfrm>
          <a:off x="13652500" y="130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96037</xdr:rowOff>
    </xdr:from>
    <xdr:ext cx="534377" cy="259045"/>
    <xdr:sp macro="" textlink="">
      <xdr:nvSpPr>
        <xdr:cNvPr id="624" name="テキスト ボックス 623"/>
        <xdr:cNvSpPr txBox="1"/>
      </xdr:nvSpPr>
      <xdr:spPr>
        <a:xfrm>
          <a:off x="13436111" y="1278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99,276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124351</xdr:rowOff>
    </xdr:from>
    <xdr:to>
      <xdr:col>18</xdr:col>
      <xdr:colOff>492125</xdr:colOff>
      <xdr:row>76</xdr:row>
      <xdr:rowOff>54502</xdr:rowOff>
    </xdr:to>
    <xdr:sp macro="" textlink="">
      <xdr:nvSpPr>
        <xdr:cNvPr id="625" name="円/楕円 624"/>
        <xdr:cNvSpPr/>
      </xdr:nvSpPr>
      <xdr:spPr>
        <a:xfrm>
          <a:off x="12763500" y="129831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71028</xdr:rowOff>
    </xdr:from>
    <xdr:ext cx="599010" cy="259045"/>
    <xdr:sp macro="" textlink="">
      <xdr:nvSpPr>
        <xdr:cNvPr id="626" name="テキスト ボックス 625"/>
        <xdr:cNvSpPr txBox="1"/>
      </xdr:nvSpPr>
      <xdr:spPr>
        <a:xfrm>
          <a:off x="12514794" y="1275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163240</xdr:rowOff>
    </xdr:from>
    <xdr:to>
      <xdr:col>23</xdr:col>
      <xdr:colOff>517525</xdr:colOff>
      <xdr:row>99</xdr:row>
      <xdr:rowOff>44315</xdr:rowOff>
    </xdr:to>
    <xdr:cxnSp macro="">
      <xdr:nvCxnSpPr>
        <xdr:cNvPr id="657" name="直線コネクタ 656"/>
        <xdr:cNvCxnSpPr/>
      </xdr:nvCxnSpPr>
      <xdr:spPr>
        <a:xfrm flipV="1">
          <a:off x="15481300" y="16965340"/>
          <a:ext cx="838200" cy="5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128774</xdr:rowOff>
    </xdr:from>
    <xdr:ext cx="534377" cy="259045"/>
    <xdr:sp macro="" textlink="">
      <xdr:nvSpPr>
        <xdr:cNvPr id="658" name="積立金平均値テキスト"/>
        <xdr:cNvSpPr txBox="1"/>
      </xdr:nvSpPr>
      <xdr:spPr>
        <a:xfrm>
          <a:off x="16370300" y="167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44315</xdr:rowOff>
    </xdr:from>
    <xdr:to>
      <xdr:col>22</xdr:col>
      <xdr:colOff>365125</xdr:colOff>
      <xdr:row>99</xdr:row>
      <xdr:rowOff>62277</xdr:rowOff>
    </xdr:to>
    <xdr:cxnSp macro="">
      <xdr:nvCxnSpPr>
        <xdr:cNvPr id="660" name="直線コネクタ 659"/>
        <xdr:cNvCxnSpPr/>
      </xdr:nvCxnSpPr>
      <xdr:spPr>
        <a:xfrm flipV="1">
          <a:off x="14592300" y="1701786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79439</xdr:rowOff>
    </xdr:from>
    <xdr:ext cx="534377" cy="259045"/>
    <xdr:sp macro="" textlink="">
      <xdr:nvSpPr>
        <xdr:cNvPr id="662" name="テキスト ボックス 661"/>
        <xdr:cNvSpPr txBox="1"/>
      </xdr:nvSpPr>
      <xdr:spPr>
        <a:xfrm>
          <a:off x="15214111" y="1671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36030</xdr:rowOff>
    </xdr:from>
    <xdr:to>
      <xdr:col>21</xdr:col>
      <xdr:colOff>161925</xdr:colOff>
      <xdr:row>99</xdr:row>
      <xdr:rowOff>62277</xdr:rowOff>
    </xdr:to>
    <xdr:cxnSp macro="">
      <xdr:nvCxnSpPr>
        <xdr:cNvPr id="663" name="直線コネクタ 662"/>
        <xdr:cNvCxnSpPr/>
      </xdr:nvCxnSpPr>
      <xdr:spPr>
        <a:xfrm>
          <a:off x="13703300" y="17009580"/>
          <a:ext cx="889000" cy="2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77064</xdr:rowOff>
    </xdr:from>
    <xdr:ext cx="534377" cy="259045"/>
    <xdr:sp macro="" textlink="">
      <xdr:nvSpPr>
        <xdr:cNvPr id="665" name="テキスト ボックス 664"/>
        <xdr:cNvSpPr txBox="1"/>
      </xdr:nvSpPr>
      <xdr:spPr>
        <a:xfrm>
          <a:off x="14325111" y="167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36030</xdr:rowOff>
    </xdr:from>
    <xdr:to>
      <xdr:col>19</xdr:col>
      <xdr:colOff>644525</xdr:colOff>
      <xdr:row>99</xdr:row>
      <xdr:rowOff>58655</xdr:rowOff>
    </xdr:to>
    <xdr:cxnSp macro="">
      <xdr:nvCxnSpPr>
        <xdr:cNvPr id="666" name="直線コネクタ 665"/>
        <xdr:cNvCxnSpPr/>
      </xdr:nvCxnSpPr>
      <xdr:spPr>
        <a:xfrm flipV="1">
          <a:off x="12814300" y="17009580"/>
          <a:ext cx="889000" cy="2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57611</xdr:rowOff>
    </xdr:from>
    <xdr:ext cx="534377" cy="259045"/>
    <xdr:sp macro="" textlink="">
      <xdr:nvSpPr>
        <xdr:cNvPr id="668" name="テキスト ボックス 667"/>
        <xdr:cNvSpPr txBox="1"/>
      </xdr:nvSpPr>
      <xdr:spPr>
        <a:xfrm>
          <a:off x="13436111" y="166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64169</xdr:rowOff>
    </xdr:from>
    <xdr:ext cx="534377" cy="259045"/>
    <xdr:sp macro="" textlink="">
      <xdr:nvSpPr>
        <xdr:cNvPr id="670" name="テキスト ボックス 669"/>
        <xdr:cNvSpPr txBox="1"/>
      </xdr:nvSpPr>
      <xdr:spPr>
        <a:xfrm>
          <a:off x="12547111" y="166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112440</xdr:rowOff>
    </xdr:from>
    <xdr:to>
      <xdr:col>23</xdr:col>
      <xdr:colOff>568325</xdr:colOff>
      <xdr:row>99</xdr:row>
      <xdr:rowOff>42590</xdr:rowOff>
    </xdr:to>
    <xdr:sp macro="" textlink="">
      <xdr:nvSpPr>
        <xdr:cNvPr id="676" name="円/楕円 675"/>
        <xdr:cNvSpPr/>
      </xdr:nvSpPr>
      <xdr:spPr>
        <a:xfrm>
          <a:off x="16268700" y="1691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84326</xdr:rowOff>
    </xdr:from>
    <xdr:ext cx="534377" cy="259045"/>
    <xdr:sp macro="" textlink="">
      <xdr:nvSpPr>
        <xdr:cNvPr id="677" name="積立金該当値テキスト"/>
        <xdr:cNvSpPr txBox="1"/>
      </xdr:nvSpPr>
      <xdr:spPr>
        <a:xfrm>
          <a:off x="16370300" y="1688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164965</xdr:rowOff>
    </xdr:from>
    <xdr:to>
      <xdr:col>22</xdr:col>
      <xdr:colOff>415925</xdr:colOff>
      <xdr:row>99</xdr:row>
      <xdr:rowOff>95115</xdr:rowOff>
    </xdr:to>
    <xdr:sp macro="" textlink="">
      <xdr:nvSpPr>
        <xdr:cNvPr id="678" name="円/楕円 677"/>
        <xdr:cNvSpPr/>
      </xdr:nvSpPr>
      <xdr:spPr>
        <a:xfrm>
          <a:off x="15430500" y="1696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86242</xdr:rowOff>
    </xdr:from>
    <xdr:ext cx="534377" cy="259045"/>
    <xdr:sp macro="" textlink="">
      <xdr:nvSpPr>
        <xdr:cNvPr id="679" name="テキスト ボックス 678"/>
        <xdr:cNvSpPr txBox="1"/>
      </xdr:nvSpPr>
      <xdr:spPr>
        <a:xfrm>
          <a:off x="15214111" y="1705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16,708</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11477</xdr:rowOff>
    </xdr:from>
    <xdr:to>
      <xdr:col>21</xdr:col>
      <xdr:colOff>212725</xdr:colOff>
      <xdr:row>99</xdr:row>
      <xdr:rowOff>113077</xdr:rowOff>
    </xdr:to>
    <xdr:sp macro="" textlink="">
      <xdr:nvSpPr>
        <xdr:cNvPr id="680" name="円/楕円 679"/>
        <xdr:cNvSpPr/>
      </xdr:nvSpPr>
      <xdr:spPr>
        <a:xfrm>
          <a:off x="14541500" y="1698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104204</xdr:rowOff>
    </xdr:from>
    <xdr:ext cx="534377" cy="259045"/>
    <xdr:sp macro="" textlink="">
      <xdr:nvSpPr>
        <xdr:cNvPr id="681" name="テキスト ボックス 680"/>
        <xdr:cNvSpPr txBox="1"/>
      </xdr:nvSpPr>
      <xdr:spPr>
        <a:xfrm>
          <a:off x="14325111" y="170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156680</xdr:rowOff>
    </xdr:from>
    <xdr:to>
      <xdr:col>20</xdr:col>
      <xdr:colOff>9525</xdr:colOff>
      <xdr:row>99</xdr:row>
      <xdr:rowOff>86830</xdr:rowOff>
    </xdr:to>
    <xdr:sp macro="" textlink="">
      <xdr:nvSpPr>
        <xdr:cNvPr id="682" name="円/楕円 681"/>
        <xdr:cNvSpPr/>
      </xdr:nvSpPr>
      <xdr:spPr>
        <a:xfrm>
          <a:off x="13652500" y="169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77957</xdr:rowOff>
    </xdr:from>
    <xdr:ext cx="534377" cy="259045"/>
    <xdr:sp macro="" textlink="">
      <xdr:nvSpPr>
        <xdr:cNvPr id="683" name="テキスト ボックス 682"/>
        <xdr:cNvSpPr txBox="1"/>
      </xdr:nvSpPr>
      <xdr:spPr>
        <a:xfrm>
          <a:off x="13436111" y="1705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19,245</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7855</xdr:rowOff>
    </xdr:from>
    <xdr:to>
      <xdr:col>18</xdr:col>
      <xdr:colOff>492125</xdr:colOff>
      <xdr:row>99</xdr:row>
      <xdr:rowOff>109455</xdr:rowOff>
    </xdr:to>
    <xdr:sp macro="" textlink="">
      <xdr:nvSpPr>
        <xdr:cNvPr id="684" name="円/楕円 683"/>
        <xdr:cNvSpPr/>
      </xdr:nvSpPr>
      <xdr:spPr>
        <a:xfrm>
          <a:off x="12763500" y="169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100582</xdr:rowOff>
    </xdr:from>
    <xdr:ext cx="534377" cy="259045"/>
    <xdr:sp macro="" textlink="">
      <xdr:nvSpPr>
        <xdr:cNvPr id="685" name="テキスト ボックス 684"/>
        <xdr:cNvSpPr txBox="1"/>
      </xdr:nvSpPr>
      <xdr:spPr>
        <a:xfrm>
          <a:off x="12547111" y="170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69596</xdr:rowOff>
    </xdr:from>
    <xdr:to>
      <xdr:col>32</xdr:col>
      <xdr:colOff>186689</xdr:colOff>
      <xdr:row>39</xdr:row>
      <xdr:rowOff>44450</xdr:rowOff>
    </xdr:to>
    <xdr:cxnSp macro="">
      <xdr:nvCxnSpPr>
        <xdr:cNvPr id="709" name="直線コネクタ 708"/>
        <xdr:cNvCxnSpPr/>
      </xdr:nvCxnSpPr>
      <xdr:spPr>
        <a:xfrm flipV="1">
          <a:off x="22159595" y="5384546"/>
          <a:ext cx="1269"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16273</xdr:rowOff>
    </xdr:from>
    <xdr:ext cx="534377" cy="259045"/>
    <xdr:sp macro="" textlink="">
      <xdr:nvSpPr>
        <xdr:cNvPr id="712" name="投資及び出資金最大値テキスト"/>
        <xdr:cNvSpPr txBox="1"/>
      </xdr:nvSpPr>
      <xdr:spPr>
        <a:xfrm>
          <a:off x="22212300" y="51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31</xdr:row>
      <xdr:rowOff>69596</xdr:rowOff>
    </xdr:from>
    <xdr:to>
      <xdr:col>32</xdr:col>
      <xdr:colOff>276225</xdr:colOff>
      <xdr:row>31</xdr:row>
      <xdr:rowOff>69596</xdr:rowOff>
    </xdr:to>
    <xdr:cxnSp macro="">
      <xdr:nvCxnSpPr>
        <xdr:cNvPr id="713" name="直線コネクタ 712"/>
        <xdr:cNvCxnSpPr/>
      </xdr:nvCxnSpPr>
      <xdr:spPr>
        <a:xfrm>
          <a:off x="22072600" y="538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41783</xdr:rowOff>
    </xdr:from>
    <xdr:to>
      <xdr:col>32</xdr:col>
      <xdr:colOff>187325</xdr:colOff>
      <xdr:row>39</xdr:row>
      <xdr:rowOff>42037</xdr:rowOff>
    </xdr:to>
    <xdr:cxnSp macro="">
      <xdr:nvCxnSpPr>
        <xdr:cNvPr id="714" name="直線コネクタ 713"/>
        <xdr:cNvCxnSpPr/>
      </xdr:nvCxnSpPr>
      <xdr:spPr>
        <a:xfrm flipV="1">
          <a:off x="21323300" y="6728333"/>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51706</xdr:rowOff>
    </xdr:from>
    <xdr:ext cx="469744" cy="259045"/>
    <xdr:sp macro="" textlink="">
      <xdr:nvSpPr>
        <xdr:cNvPr id="715" name="投資及び出資金平均値テキスト"/>
        <xdr:cNvSpPr txBox="1"/>
      </xdr:nvSpPr>
      <xdr:spPr>
        <a:xfrm>
          <a:off x="22212300" y="6395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28829</xdr:rowOff>
    </xdr:from>
    <xdr:to>
      <xdr:col>32</xdr:col>
      <xdr:colOff>238125</xdr:colOff>
      <xdr:row>38</xdr:row>
      <xdr:rowOff>130429</xdr:rowOff>
    </xdr:to>
    <xdr:sp macro="" textlink="">
      <xdr:nvSpPr>
        <xdr:cNvPr id="716" name="フローチャート : 判断 715"/>
        <xdr:cNvSpPr/>
      </xdr:nvSpPr>
      <xdr:spPr>
        <a:xfrm>
          <a:off x="22110700" y="65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42037</xdr:rowOff>
    </xdr:from>
    <xdr:to>
      <xdr:col>31</xdr:col>
      <xdr:colOff>34925</xdr:colOff>
      <xdr:row>39</xdr:row>
      <xdr:rowOff>42799</xdr:rowOff>
    </xdr:to>
    <xdr:cxnSp macro="">
      <xdr:nvCxnSpPr>
        <xdr:cNvPr id="717" name="直線コネクタ 716"/>
        <xdr:cNvCxnSpPr/>
      </xdr:nvCxnSpPr>
      <xdr:spPr>
        <a:xfrm flipV="1">
          <a:off x="20434300" y="672858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44958</xdr:rowOff>
    </xdr:from>
    <xdr:to>
      <xdr:col>31</xdr:col>
      <xdr:colOff>85725</xdr:colOff>
      <xdr:row>38</xdr:row>
      <xdr:rowOff>146558</xdr:rowOff>
    </xdr:to>
    <xdr:sp macro="" textlink="">
      <xdr:nvSpPr>
        <xdr:cNvPr id="718" name="フローチャート : 判断 717"/>
        <xdr:cNvSpPr/>
      </xdr:nvSpPr>
      <xdr:spPr>
        <a:xfrm>
          <a:off x="21272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163085</xdr:rowOff>
    </xdr:from>
    <xdr:ext cx="378565" cy="259045"/>
    <xdr:sp macro="" textlink="">
      <xdr:nvSpPr>
        <xdr:cNvPr id="719" name="テキスト ボックス 718"/>
        <xdr:cNvSpPr txBox="1"/>
      </xdr:nvSpPr>
      <xdr:spPr>
        <a:xfrm>
          <a:off x="21134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10668</xdr:rowOff>
    </xdr:from>
    <xdr:to>
      <xdr:col>29</xdr:col>
      <xdr:colOff>517525</xdr:colOff>
      <xdr:row>39</xdr:row>
      <xdr:rowOff>42799</xdr:rowOff>
    </xdr:to>
    <xdr:cxnSp macro="">
      <xdr:nvCxnSpPr>
        <xdr:cNvPr id="720" name="直線コネクタ 719"/>
        <xdr:cNvCxnSpPr/>
      </xdr:nvCxnSpPr>
      <xdr:spPr>
        <a:xfrm>
          <a:off x="19545300" y="5668518"/>
          <a:ext cx="889000" cy="106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27051</xdr:rowOff>
    </xdr:from>
    <xdr:to>
      <xdr:col>29</xdr:col>
      <xdr:colOff>568325</xdr:colOff>
      <xdr:row>38</xdr:row>
      <xdr:rowOff>128651</xdr:rowOff>
    </xdr:to>
    <xdr:sp macro="" textlink="">
      <xdr:nvSpPr>
        <xdr:cNvPr id="721" name="フローチャート : 判断 720"/>
        <xdr:cNvSpPr/>
      </xdr:nvSpPr>
      <xdr:spPr>
        <a:xfrm>
          <a:off x="20383500" y="654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145178</xdr:rowOff>
    </xdr:from>
    <xdr:ext cx="469744" cy="259045"/>
    <xdr:sp macro="" textlink="">
      <xdr:nvSpPr>
        <xdr:cNvPr id="722" name="テキスト ボックス 721"/>
        <xdr:cNvSpPr txBox="1"/>
      </xdr:nvSpPr>
      <xdr:spPr>
        <a:xfrm>
          <a:off x="20199427" y="631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57785</xdr:rowOff>
    </xdr:from>
    <xdr:to>
      <xdr:col>28</xdr:col>
      <xdr:colOff>314325</xdr:colOff>
      <xdr:row>33</xdr:row>
      <xdr:rowOff>10668</xdr:rowOff>
    </xdr:to>
    <xdr:cxnSp macro="">
      <xdr:nvCxnSpPr>
        <xdr:cNvPr id="723" name="直線コネクタ 722"/>
        <xdr:cNvCxnSpPr/>
      </xdr:nvCxnSpPr>
      <xdr:spPr>
        <a:xfrm>
          <a:off x="18656300" y="5544185"/>
          <a:ext cx="889000" cy="12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29337</xdr:rowOff>
    </xdr:from>
    <xdr:to>
      <xdr:col>28</xdr:col>
      <xdr:colOff>365125</xdr:colOff>
      <xdr:row>37</xdr:row>
      <xdr:rowOff>130937</xdr:rowOff>
    </xdr:to>
    <xdr:sp macro="" textlink="">
      <xdr:nvSpPr>
        <xdr:cNvPr id="724" name="フローチャート : 判断 723"/>
        <xdr:cNvSpPr/>
      </xdr:nvSpPr>
      <xdr:spPr>
        <a:xfrm>
          <a:off x="19494500" y="63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122064</xdr:rowOff>
    </xdr:from>
    <xdr:ext cx="469744" cy="259045"/>
    <xdr:sp macro="" textlink="">
      <xdr:nvSpPr>
        <xdr:cNvPr id="725" name="テキスト ボックス 724"/>
        <xdr:cNvSpPr txBox="1"/>
      </xdr:nvSpPr>
      <xdr:spPr>
        <a:xfrm>
          <a:off x="19310427" y="646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144526</xdr:rowOff>
    </xdr:from>
    <xdr:to>
      <xdr:col>27</xdr:col>
      <xdr:colOff>161925</xdr:colOff>
      <xdr:row>38</xdr:row>
      <xdr:rowOff>74676</xdr:rowOff>
    </xdr:to>
    <xdr:sp macro="" textlink="">
      <xdr:nvSpPr>
        <xdr:cNvPr id="726" name="フローチャート : 判断 725"/>
        <xdr:cNvSpPr/>
      </xdr:nvSpPr>
      <xdr:spPr>
        <a:xfrm>
          <a:off x="18605500" y="64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65803</xdr:rowOff>
    </xdr:from>
    <xdr:ext cx="469744" cy="259045"/>
    <xdr:sp macro="" textlink="">
      <xdr:nvSpPr>
        <xdr:cNvPr id="727" name="テキスト ボックス 726"/>
        <xdr:cNvSpPr txBox="1"/>
      </xdr:nvSpPr>
      <xdr:spPr>
        <a:xfrm>
          <a:off x="18421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162433</xdr:rowOff>
    </xdr:from>
    <xdr:to>
      <xdr:col>32</xdr:col>
      <xdr:colOff>238125</xdr:colOff>
      <xdr:row>39</xdr:row>
      <xdr:rowOff>92583</xdr:rowOff>
    </xdr:to>
    <xdr:sp macro="" textlink="">
      <xdr:nvSpPr>
        <xdr:cNvPr id="733" name="円/楕円 732"/>
        <xdr:cNvSpPr/>
      </xdr:nvSpPr>
      <xdr:spPr>
        <a:xfrm>
          <a:off x="22110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77360</xdr:rowOff>
    </xdr:from>
    <xdr:ext cx="313932" cy="259045"/>
    <xdr:sp macro="" textlink="">
      <xdr:nvSpPr>
        <xdr:cNvPr id="734" name="投資及び出資金該当値テキスト"/>
        <xdr:cNvSpPr txBox="1"/>
      </xdr:nvSpPr>
      <xdr:spPr>
        <a:xfrm>
          <a:off x="22212300" y="6592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162687</xdr:rowOff>
    </xdr:from>
    <xdr:to>
      <xdr:col>31</xdr:col>
      <xdr:colOff>85725</xdr:colOff>
      <xdr:row>39</xdr:row>
      <xdr:rowOff>92837</xdr:rowOff>
    </xdr:to>
    <xdr:sp macro="" textlink="">
      <xdr:nvSpPr>
        <xdr:cNvPr id="735" name="円/楕円 734"/>
        <xdr:cNvSpPr/>
      </xdr:nvSpPr>
      <xdr:spPr>
        <a:xfrm>
          <a:off x="21272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83964</xdr:rowOff>
    </xdr:from>
    <xdr:ext cx="313932" cy="259045"/>
    <xdr:sp macro="" textlink="">
      <xdr:nvSpPr>
        <xdr:cNvPr id="736" name="テキスト ボックス 735"/>
        <xdr:cNvSpPr txBox="1"/>
      </xdr:nvSpPr>
      <xdr:spPr>
        <a:xfrm>
          <a:off x="21166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163449</xdr:rowOff>
    </xdr:from>
    <xdr:to>
      <xdr:col>29</xdr:col>
      <xdr:colOff>568325</xdr:colOff>
      <xdr:row>39</xdr:row>
      <xdr:rowOff>93599</xdr:rowOff>
    </xdr:to>
    <xdr:sp macro="" textlink="">
      <xdr:nvSpPr>
        <xdr:cNvPr id="737" name="円/楕円 736"/>
        <xdr:cNvSpPr/>
      </xdr:nvSpPr>
      <xdr:spPr>
        <a:xfrm>
          <a:off x="20383500" y="66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84726</xdr:rowOff>
    </xdr:from>
    <xdr:ext cx="313932" cy="259045"/>
    <xdr:sp macro="" textlink="">
      <xdr:nvSpPr>
        <xdr:cNvPr id="738" name="テキスト ボックス 737"/>
        <xdr:cNvSpPr txBox="1"/>
      </xdr:nvSpPr>
      <xdr:spPr>
        <a:xfrm>
          <a:off x="20277333" y="677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131318</xdr:rowOff>
    </xdr:from>
    <xdr:to>
      <xdr:col>28</xdr:col>
      <xdr:colOff>365125</xdr:colOff>
      <xdr:row>33</xdr:row>
      <xdr:rowOff>61468</xdr:rowOff>
    </xdr:to>
    <xdr:sp macro="" textlink="">
      <xdr:nvSpPr>
        <xdr:cNvPr id="739" name="円/楕円 738"/>
        <xdr:cNvSpPr/>
      </xdr:nvSpPr>
      <xdr:spPr>
        <a:xfrm>
          <a:off x="19494500" y="561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77995</xdr:rowOff>
    </xdr:from>
    <xdr:ext cx="469744" cy="259045"/>
    <xdr:sp macro="" textlink="">
      <xdr:nvSpPr>
        <xdr:cNvPr id="740" name="テキスト ボックス 739"/>
        <xdr:cNvSpPr txBox="1"/>
      </xdr:nvSpPr>
      <xdr:spPr>
        <a:xfrm>
          <a:off x="19310427" y="539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8,366</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6985</xdr:rowOff>
    </xdr:from>
    <xdr:to>
      <xdr:col>27</xdr:col>
      <xdr:colOff>161925</xdr:colOff>
      <xdr:row>32</xdr:row>
      <xdr:rowOff>108585</xdr:rowOff>
    </xdr:to>
    <xdr:sp macro="" textlink="">
      <xdr:nvSpPr>
        <xdr:cNvPr id="741" name="円/楕円 740"/>
        <xdr:cNvSpPr/>
      </xdr:nvSpPr>
      <xdr:spPr>
        <a:xfrm>
          <a:off x="18605500" y="549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125112</xdr:rowOff>
    </xdr:from>
    <xdr:ext cx="469744" cy="259045"/>
    <xdr:sp macro="" textlink="">
      <xdr:nvSpPr>
        <xdr:cNvPr id="742" name="テキスト ボックス 741"/>
        <xdr:cNvSpPr txBox="1"/>
      </xdr:nvSpPr>
      <xdr:spPr>
        <a:xfrm>
          <a:off x="18421427" y="526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4" name="直線コネクタ 763"/>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7" name="貸付金最大値テキスト"/>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8" name="直線コネクタ 767"/>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46271</xdr:rowOff>
    </xdr:from>
    <xdr:to>
      <xdr:col>32</xdr:col>
      <xdr:colOff>187325</xdr:colOff>
      <xdr:row>58</xdr:row>
      <xdr:rowOff>62456</xdr:rowOff>
    </xdr:to>
    <xdr:cxnSp macro="">
      <xdr:nvCxnSpPr>
        <xdr:cNvPr id="769" name="直線コネクタ 768"/>
        <xdr:cNvCxnSpPr/>
      </xdr:nvCxnSpPr>
      <xdr:spPr>
        <a:xfrm>
          <a:off x="21323300" y="9990371"/>
          <a:ext cx="8382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165315</xdr:rowOff>
    </xdr:from>
    <xdr:ext cx="469744" cy="259045"/>
    <xdr:sp macro="" textlink="">
      <xdr:nvSpPr>
        <xdr:cNvPr id="770" name="貸付金平均値テキスト"/>
        <xdr:cNvSpPr txBox="1"/>
      </xdr:nvSpPr>
      <xdr:spPr>
        <a:xfrm>
          <a:off x="22212300" y="9766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71" name="フローチャート : 判断 770"/>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33744</xdr:rowOff>
    </xdr:from>
    <xdr:to>
      <xdr:col>31</xdr:col>
      <xdr:colOff>34925</xdr:colOff>
      <xdr:row>58</xdr:row>
      <xdr:rowOff>46271</xdr:rowOff>
    </xdr:to>
    <xdr:cxnSp macro="">
      <xdr:nvCxnSpPr>
        <xdr:cNvPr id="772" name="直線コネクタ 771"/>
        <xdr:cNvCxnSpPr/>
      </xdr:nvCxnSpPr>
      <xdr:spPr>
        <a:xfrm>
          <a:off x="20434300" y="9977844"/>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3" name="フローチャート : 判断 772"/>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86098</xdr:rowOff>
    </xdr:from>
    <xdr:ext cx="469744" cy="259045"/>
    <xdr:sp macro="" textlink="">
      <xdr:nvSpPr>
        <xdr:cNvPr id="774" name="テキスト ボックス 773"/>
        <xdr:cNvSpPr txBox="1"/>
      </xdr:nvSpPr>
      <xdr:spPr>
        <a:xfrm>
          <a:off x="21088427"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33744</xdr:rowOff>
    </xdr:from>
    <xdr:to>
      <xdr:col>29</xdr:col>
      <xdr:colOff>517525</xdr:colOff>
      <xdr:row>58</xdr:row>
      <xdr:rowOff>33904</xdr:rowOff>
    </xdr:to>
    <xdr:cxnSp macro="">
      <xdr:nvCxnSpPr>
        <xdr:cNvPr id="775" name="直線コネクタ 774"/>
        <xdr:cNvCxnSpPr/>
      </xdr:nvCxnSpPr>
      <xdr:spPr>
        <a:xfrm flipV="1">
          <a:off x="19545300" y="9977844"/>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6" name="フローチャート : 判断 775"/>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90555</xdr:rowOff>
    </xdr:from>
    <xdr:ext cx="469744" cy="259045"/>
    <xdr:sp macro="" textlink="">
      <xdr:nvSpPr>
        <xdr:cNvPr id="777" name="テキスト ボックス 776"/>
        <xdr:cNvSpPr txBox="1"/>
      </xdr:nvSpPr>
      <xdr:spPr>
        <a:xfrm>
          <a:off x="20199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27594</xdr:rowOff>
    </xdr:from>
    <xdr:to>
      <xdr:col>28</xdr:col>
      <xdr:colOff>314325</xdr:colOff>
      <xdr:row>58</xdr:row>
      <xdr:rowOff>33904</xdr:rowOff>
    </xdr:to>
    <xdr:cxnSp macro="">
      <xdr:nvCxnSpPr>
        <xdr:cNvPr id="778" name="直線コネクタ 777"/>
        <xdr:cNvCxnSpPr/>
      </xdr:nvCxnSpPr>
      <xdr:spPr>
        <a:xfrm>
          <a:off x="18656300" y="9971694"/>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79" name="フローチャート : 判断 778"/>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83926</xdr:rowOff>
    </xdr:from>
    <xdr:ext cx="469744" cy="259045"/>
    <xdr:sp macro="" textlink="">
      <xdr:nvSpPr>
        <xdr:cNvPr id="780" name="テキスト ボックス 779"/>
        <xdr:cNvSpPr txBox="1"/>
      </xdr:nvSpPr>
      <xdr:spPr>
        <a:xfrm>
          <a:off x="19310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81" name="フローチャート : 判断 780"/>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79491</xdr:rowOff>
    </xdr:from>
    <xdr:ext cx="469744" cy="259045"/>
    <xdr:sp macro="" textlink="">
      <xdr:nvSpPr>
        <xdr:cNvPr id="782" name="テキスト ボックス 781"/>
        <xdr:cNvSpPr txBox="1"/>
      </xdr:nvSpPr>
      <xdr:spPr>
        <a:xfrm>
          <a:off x="18421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11656</xdr:rowOff>
    </xdr:from>
    <xdr:to>
      <xdr:col>32</xdr:col>
      <xdr:colOff>238125</xdr:colOff>
      <xdr:row>58</xdr:row>
      <xdr:rowOff>113256</xdr:rowOff>
    </xdr:to>
    <xdr:sp macro="" textlink="">
      <xdr:nvSpPr>
        <xdr:cNvPr id="788" name="円/楕円 787"/>
        <xdr:cNvSpPr/>
      </xdr:nvSpPr>
      <xdr:spPr>
        <a:xfrm>
          <a:off x="22110700" y="99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120865</xdr:rowOff>
    </xdr:from>
    <xdr:ext cx="469744" cy="259045"/>
    <xdr:sp macro="" textlink="">
      <xdr:nvSpPr>
        <xdr:cNvPr id="789" name="貸付金該当値テキスト"/>
        <xdr:cNvSpPr txBox="1"/>
      </xdr:nvSpPr>
      <xdr:spPr>
        <a:xfrm>
          <a:off x="22212300" y="98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166921</xdr:rowOff>
    </xdr:from>
    <xdr:to>
      <xdr:col>31</xdr:col>
      <xdr:colOff>85725</xdr:colOff>
      <xdr:row>58</xdr:row>
      <xdr:rowOff>97071</xdr:rowOff>
    </xdr:to>
    <xdr:sp macro="" textlink="">
      <xdr:nvSpPr>
        <xdr:cNvPr id="790" name="円/楕円 789"/>
        <xdr:cNvSpPr/>
      </xdr:nvSpPr>
      <xdr:spPr>
        <a:xfrm>
          <a:off x="21272500" y="99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88198</xdr:rowOff>
    </xdr:from>
    <xdr:ext cx="469744" cy="259045"/>
    <xdr:sp macro="" textlink="">
      <xdr:nvSpPr>
        <xdr:cNvPr id="791" name="テキスト ボックス 790"/>
        <xdr:cNvSpPr txBox="1"/>
      </xdr:nvSpPr>
      <xdr:spPr>
        <a:xfrm>
          <a:off x="21088427" y="1003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154394</xdr:rowOff>
    </xdr:from>
    <xdr:to>
      <xdr:col>29</xdr:col>
      <xdr:colOff>568325</xdr:colOff>
      <xdr:row>58</xdr:row>
      <xdr:rowOff>84544</xdr:rowOff>
    </xdr:to>
    <xdr:sp macro="" textlink="">
      <xdr:nvSpPr>
        <xdr:cNvPr id="792" name="円/楕円 791"/>
        <xdr:cNvSpPr/>
      </xdr:nvSpPr>
      <xdr:spPr>
        <a:xfrm>
          <a:off x="20383500" y="99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75671</xdr:rowOff>
    </xdr:from>
    <xdr:ext cx="469744" cy="259045"/>
    <xdr:sp macro="" textlink="">
      <xdr:nvSpPr>
        <xdr:cNvPr id="793" name="テキスト ボックス 792"/>
        <xdr:cNvSpPr txBox="1"/>
      </xdr:nvSpPr>
      <xdr:spPr>
        <a:xfrm>
          <a:off x="20199427" y="1001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154554</xdr:rowOff>
    </xdr:from>
    <xdr:to>
      <xdr:col>28</xdr:col>
      <xdr:colOff>365125</xdr:colOff>
      <xdr:row>58</xdr:row>
      <xdr:rowOff>84704</xdr:rowOff>
    </xdr:to>
    <xdr:sp macro="" textlink="">
      <xdr:nvSpPr>
        <xdr:cNvPr id="794" name="円/楕円 793"/>
        <xdr:cNvSpPr/>
      </xdr:nvSpPr>
      <xdr:spPr>
        <a:xfrm>
          <a:off x="19494500" y="992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75831</xdr:rowOff>
    </xdr:from>
    <xdr:ext cx="469744" cy="259045"/>
    <xdr:sp macro="" textlink="">
      <xdr:nvSpPr>
        <xdr:cNvPr id="795" name="テキスト ボックス 794"/>
        <xdr:cNvSpPr txBox="1"/>
      </xdr:nvSpPr>
      <xdr:spPr>
        <a:xfrm>
          <a:off x="19310427" y="1001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148244</xdr:rowOff>
    </xdr:from>
    <xdr:to>
      <xdr:col>27</xdr:col>
      <xdr:colOff>161925</xdr:colOff>
      <xdr:row>58</xdr:row>
      <xdr:rowOff>78394</xdr:rowOff>
    </xdr:to>
    <xdr:sp macro="" textlink="">
      <xdr:nvSpPr>
        <xdr:cNvPr id="796" name="円/楕円 795"/>
        <xdr:cNvSpPr/>
      </xdr:nvSpPr>
      <xdr:spPr>
        <a:xfrm>
          <a:off x="18605500" y="992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69521</xdr:rowOff>
    </xdr:from>
    <xdr:ext cx="469744" cy="259045"/>
    <xdr:sp macro="" textlink="">
      <xdr:nvSpPr>
        <xdr:cNvPr id="797" name="テキスト ボックス 796"/>
        <xdr:cNvSpPr txBox="1"/>
      </xdr:nvSpPr>
      <xdr:spPr>
        <a:xfrm>
          <a:off x="18421427" y="1001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2" name="直線コネクタ 821"/>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3" name="繰出金最小値テキスト"/>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4" name="直線コネクタ 823"/>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5" name="繰出金最大値テキスト"/>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6" name="直線コネクタ 825"/>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72937</xdr:rowOff>
    </xdr:from>
    <xdr:to>
      <xdr:col>32</xdr:col>
      <xdr:colOff>187325</xdr:colOff>
      <xdr:row>76</xdr:row>
      <xdr:rowOff>101524</xdr:rowOff>
    </xdr:to>
    <xdr:cxnSp macro="">
      <xdr:nvCxnSpPr>
        <xdr:cNvPr id="827" name="直線コネクタ 826"/>
        <xdr:cNvCxnSpPr/>
      </xdr:nvCxnSpPr>
      <xdr:spPr>
        <a:xfrm flipV="1">
          <a:off x="21323300" y="13103137"/>
          <a:ext cx="838200" cy="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139031</xdr:rowOff>
    </xdr:from>
    <xdr:ext cx="534377" cy="259045"/>
    <xdr:sp macro="" textlink="">
      <xdr:nvSpPr>
        <xdr:cNvPr id="828" name="繰出金平均値テキスト"/>
        <xdr:cNvSpPr txBox="1"/>
      </xdr:nvSpPr>
      <xdr:spPr>
        <a:xfrm>
          <a:off x="22212300" y="1282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9" name="フローチャート : 判断 828"/>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101524</xdr:rowOff>
    </xdr:from>
    <xdr:to>
      <xdr:col>31</xdr:col>
      <xdr:colOff>34925</xdr:colOff>
      <xdr:row>76</xdr:row>
      <xdr:rowOff>155460</xdr:rowOff>
    </xdr:to>
    <xdr:cxnSp macro="">
      <xdr:nvCxnSpPr>
        <xdr:cNvPr id="830" name="直線コネクタ 829"/>
        <xdr:cNvCxnSpPr/>
      </xdr:nvCxnSpPr>
      <xdr:spPr>
        <a:xfrm flipV="1">
          <a:off x="20434300" y="13131724"/>
          <a:ext cx="889000" cy="5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31" name="フローチャート : 判断 830"/>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75849</xdr:rowOff>
    </xdr:from>
    <xdr:ext cx="534377" cy="259045"/>
    <xdr:sp macro="" textlink="">
      <xdr:nvSpPr>
        <xdr:cNvPr id="832" name="テキスト ボックス 831"/>
        <xdr:cNvSpPr txBox="1"/>
      </xdr:nvSpPr>
      <xdr:spPr>
        <a:xfrm>
          <a:off x="21056111" y="127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155460</xdr:rowOff>
    </xdr:from>
    <xdr:to>
      <xdr:col>29</xdr:col>
      <xdr:colOff>517525</xdr:colOff>
      <xdr:row>76</xdr:row>
      <xdr:rowOff>157290</xdr:rowOff>
    </xdr:to>
    <xdr:cxnSp macro="">
      <xdr:nvCxnSpPr>
        <xdr:cNvPr id="833" name="直線コネクタ 832"/>
        <xdr:cNvCxnSpPr/>
      </xdr:nvCxnSpPr>
      <xdr:spPr>
        <a:xfrm flipV="1">
          <a:off x="19545300" y="13185660"/>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4" name="フローチャート : 判断 833"/>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72889</xdr:rowOff>
    </xdr:from>
    <xdr:ext cx="534377" cy="259045"/>
    <xdr:sp macro="" textlink="">
      <xdr:nvSpPr>
        <xdr:cNvPr id="835" name="テキスト ボックス 834"/>
        <xdr:cNvSpPr txBox="1"/>
      </xdr:nvSpPr>
      <xdr:spPr>
        <a:xfrm>
          <a:off x="20167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157290</xdr:rowOff>
    </xdr:from>
    <xdr:to>
      <xdr:col>28</xdr:col>
      <xdr:colOff>314325</xdr:colOff>
      <xdr:row>77</xdr:row>
      <xdr:rowOff>14236</xdr:rowOff>
    </xdr:to>
    <xdr:cxnSp macro="">
      <xdr:nvCxnSpPr>
        <xdr:cNvPr id="836" name="直線コネクタ 835"/>
        <xdr:cNvCxnSpPr/>
      </xdr:nvCxnSpPr>
      <xdr:spPr>
        <a:xfrm flipV="1">
          <a:off x="18656300" y="13187490"/>
          <a:ext cx="889000" cy="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7" name="フローチャート : 判断 836"/>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110444</xdr:rowOff>
    </xdr:from>
    <xdr:ext cx="534377" cy="259045"/>
    <xdr:sp macro="" textlink="">
      <xdr:nvSpPr>
        <xdr:cNvPr id="838" name="テキスト ボックス 837"/>
        <xdr:cNvSpPr txBox="1"/>
      </xdr:nvSpPr>
      <xdr:spPr>
        <a:xfrm>
          <a:off x="19278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39" name="フローチャート : 判断 838"/>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129671</xdr:rowOff>
    </xdr:from>
    <xdr:ext cx="534377" cy="259045"/>
    <xdr:sp macro="" textlink="">
      <xdr:nvSpPr>
        <xdr:cNvPr id="840" name="テキスト ボックス 839"/>
        <xdr:cNvSpPr txBox="1"/>
      </xdr:nvSpPr>
      <xdr:spPr>
        <a:xfrm>
          <a:off x="18389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22137</xdr:rowOff>
    </xdr:from>
    <xdr:to>
      <xdr:col>32</xdr:col>
      <xdr:colOff>238125</xdr:colOff>
      <xdr:row>76</xdr:row>
      <xdr:rowOff>123737</xdr:rowOff>
    </xdr:to>
    <xdr:sp macro="" textlink="">
      <xdr:nvSpPr>
        <xdr:cNvPr id="846" name="円/楕円 845"/>
        <xdr:cNvSpPr/>
      </xdr:nvSpPr>
      <xdr:spPr>
        <a:xfrm>
          <a:off x="22110700" y="130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564</xdr:rowOff>
    </xdr:from>
    <xdr:ext cx="534377" cy="259045"/>
    <xdr:sp macro="" textlink="">
      <xdr:nvSpPr>
        <xdr:cNvPr id="847" name="繰出金該当値テキスト"/>
        <xdr:cNvSpPr txBox="1"/>
      </xdr:nvSpPr>
      <xdr:spPr>
        <a:xfrm>
          <a:off x="22212300" y="1303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68,257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50724</xdr:rowOff>
    </xdr:from>
    <xdr:to>
      <xdr:col>31</xdr:col>
      <xdr:colOff>85725</xdr:colOff>
      <xdr:row>76</xdr:row>
      <xdr:rowOff>152324</xdr:rowOff>
    </xdr:to>
    <xdr:sp macro="" textlink="">
      <xdr:nvSpPr>
        <xdr:cNvPr id="848" name="円/楕円 847"/>
        <xdr:cNvSpPr/>
      </xdr:nvSpPr>
      <xdr:spPr>
        <a:xfrm>
          <a:off x="21272500" y="1308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143451</xdr:rowOff>
    </xdr:from>
    <xdr:ext cx="534377" cy="259045"/>
    <xdr:sp macro="" textlink="">
      <xdr:nvSpPr>
        <xdr:cNvPr id="849" name="テキスト ボックス 848"/>
        <xdr:cNvSpPr txBox="1"/>
      </xdr:nvSpPr>
      <xdr:spPr>
        <a:xfrm>
          <a:off x="21056111" y="1317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66,006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104660</xdr:rowOff>
    </xdr:from>
    <xdr:to>
      <xdr:col>29</xdr:col>
      <xdr:colOff>568325</xdr:colOff>
      <xdr:row>77</xdr:row>
      <xdr:rowOff>34810</xdr:rowOff>
    </xdr:to>
    <xdr:sp macro="" textlink="">
      <xdr:nvSpPr>
        <xdr:cNvPr id="850" name="円/楕円 849"/>
        <xdr:cNvSpPr/>
      </xdr:nvSpPr>
      <xdr:spPr>
        <a:xfrm>
          <a:off x="20383500" y="13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25937</xdr:rowOff>
    </xdr:from>
    <xdr:ext cx="534377" cy="259045"/>
    <xdr:sp macro="" textlink="">
      <xdr:nvSpPr>
        <xdr:cNvPr id="851" name="テキスト ボックス 850"/>
        <xdr:cNvSpPr txBox="1"/>
      </xdr:nvSpPr>
      <xdr:spPr>
        <a:xfrm>
          <a:off x="20167111" y="1322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61,759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106490</xdr:rowOff>
    </xdr:from>
    <xdr:to>
      <xdr:col>28</xdr:col>
      <xdr:colOff>365125</xdr:colOff>
      <xdr:row>77</xdr:row>
      <xdr:rowOff>36640</xdr:rowOff>
    </xdr:to>
    <xdr:sp macro="" textlink="">
      <xdr:nvSpPr>
        <xdr:cNvPr id="852" name="円/楕円 851"/>
        <xdr:cNvSpPr/>
      </xdr:nvSpPr>
      <xdr:spPr>
        <a:xfrm>
          <a:off x="19494500" y="131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27767</xdr:rowOff>
    </xdr:from>
    <xdr:ext cx="534377" cy="259045"/>
    <xdr:sp macro="" textlink="">
      <xdr:nvSpPr>
        <xdr:cNvPr id="853" name="テキスト ボックス 852"/>
        <xdr:cNvSpPr txBox="1"/>
      </xdr:nvSpPr>
      <xdr:spPr>
        <a:xfrm>
          <a:off x="19278111" y="1322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61,615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134886</xdr:rowOff>
    </xdr:from>
    <xdr:to>
      <xdr:col>27</xdr:col>
      <xdr:colOff>161925</xdr:colOff>
      <xdr:row>77</xdr:row>
      <xdr:rowOff>65036</xdr:rowOff>
    </xdr:to>
    <xdr:sp macro="" textlink="">
      <xdr:nvSpPr>
        <xdr:cNvPr id="854" name="円/楕円 853"/>
        <xdr:cNvSpPr/>
      </xdr:nvSpPr>
      <xdr:spPr>
        <a:xfrm>
          <a:off x="18605500" y="1316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56163</xdr:rowOff>
    </xdr:from>
    <xdr:ext cx="534377" cy="259045"/>
    <xdr:sp macro="" textlink="">
      <xdr:nvSpPr>
        <xdr:cNvPr id="855" name="テキスト ボックス 854"/>
        <xdr:cNvSpPr txBox="1"/>
      </xdr:nvSpPr>
      <xdr:spPr>
        <a:xfrm>
          <a:off x="18389111" y="1325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6" name="直線コネクタ 86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7" name="テキスト ボックス 86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8" name="直線コネクタ 86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69" name="テキスト ボックス 86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0" name="直線コネクタ 86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1" name="テキスト ボックス 87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2" name="直線コネクタ 87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3" name="テキスト ボックス 87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5" name="テキスト ボックス 87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7" name="直線コネクタ 87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2" name="直線コネクタ 88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4" name="フローチャート : 判断 88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5" name="直線コネクタ 88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6" name="フローチャート : 判断 88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7" name="テキスト ボックス 88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8" name="直線コネクタ 88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9" name="フローチャート : 判断 88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0" name="テキスト ボックス 88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1" name="直線コネクタ 89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2" name="フローチャート : 判断 89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3" name="テキスト ボックス 89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894" name="フローチャート : 判断 893"/>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895" name="テキスト ボックス 894"/>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1" name="円/楕円 90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3" name="円/楕円 90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4" name="テキスト ボックス 90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5" name="円/楕円 90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6" name="テキスト ボックス 90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7" name="円/楕円 90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8" name="テキスト ボックス 907"/>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9" name="円/楕円 90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0" name="テキスト ボックス 90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年度歳出決算額の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人当たりの額は</a:t>
          </a:r>
          <a:r>
            <a:rPr kumimoji="1" lang="en-US" altLang="ja-JP" sz="1100">
              <a:solidFill>
                <a:schemeClr val="dk1"/>
              </a:solidFill>
              <a:effectLst/>
              <a:latin typeface="+mn-lt"/>
              <a:ea typeface="+mn-ea"/>
              <a:cs typeface="+mn-cs"/>
            </a:rPr>
            <a:t>760,324</a:t>
          </a:r>
          <a:r>
            <a:rPr kumimoji="1" lang="ja-JP" altLang="ja-JP" sz="1100">
              <a:solidFill>
                <a:schemeClr val="dk1"/>
              </a:solidFill>
              <a:effectLst/>
              <a:latin typeface="+mn-lt"/>
              <a:ea typeface="+mn-ea"/>
              <a:cs typeface="+mn-cs"/>
            </a:rPr>
            <a:t>円となっており、そのうち、普通建設事業費については</a:t>
          </a:r>
          <a:r>
            <a:rPr kumimoji="1" lang="en-US" altLang="ja-JP" sz="1100">
              <a:solidFill>
                <a:schemeClr val="dk1"/>
              </a:solidFill>
              <a:effectLst/>
              <a:latin typeface="+mn-lt"/>
              <a:ea typeface="+mn-ea"/>
              <a:cs typeface="+mn-cs"/>
            </a:rPr>
            <a:t>138,183</a:t>
          </a:r>
          <a:r>
            <a:rPr kumimoji="1" lang="ja-JP" altLang="ja-JP" sz="1100">
              <a:solidFill>
                <a:schemeClr val="dk1"/>
              </a:solidFill>
              <a:effectLst/>
              <a:latin typeface="+mn-lt"/>
              <a:ea typeface="+mn-ea"/>
              <a:cs typeface="+mn-cs"/>
            </a:rPr>
            <a:t>円で類似団体との比較では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人当たりコストが</a:t>
          </a:r>
          <a:r>
            <a:rPr kumimoji="1" lang="ja-JP" altLang="en-US" sz="1100">
              <a:solidFill>
                <a:schemeClr val="dk1"/>
              </a:solidFill>
              <a:effectLst/>
              <a:latin typeface="+mn-lt"/>
              <a:ea typeface="+mn-ea"/>
              <a:cs typeface="+mn-cs"/>
            </a:rPr>
            <a:t>若干</a:t>
          </a:r>
          <a:r>
            <a:rPr kumimoji="1" lang="ja-JP" altLang="ja-JP" sz="1100">
              <a:solidFill>
                <a:schemeClr val="dk1"/>
              </a:solidFill>
              <a:effectLst/>
              <a:latin typeface="+mn-lt"/>
              <a:ea typeface="+mn-ea"/>
              <a:cs typeface="+mn-cs"/>
            </a:rPr>
            <a:t>高くなっていますが、平成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前年度と比較し、産地水産業強化支援事業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人参洗浄選別施設整備事業など</a:t>
          </a:r>
          <a:r>
            <a:rPr kumimoji="1" lang="ja-JP" altLang="ja-JP" sz="1100">
              <a:solidFill>
                <a:schemeClr val="dk1"/>
              </a:solidFill>
              <a:effectLst/>
              <a:latin typeface="+mn-lt"/>
              <a:ea typeface="+mn-ea"/>
              <a:cs typeface="+mn-cs"/>
            </a:rPr>
            <a:t>、基幹産業の基盤整備事業</a:t>
          </a:r>
          <a:r>
            <a:rPr kumimoji="1" lang="ja-JP" altLang="en-US" sz="1100">
              <a:solidFill>
                <a:schemeClr val="dk1"/>
              </a:solidFill>
              <a:effectLst/>
              <a:latin typeface="+mn-lt"/>
              <a:ea typeface="+mn-ea"/>
              <a:cs typeface="+mn-cs"/>
            </a:rPr>
            <a:t>に対する事業費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減少したことなどから、１人当たりの額が減少しています。</a:t>
          </a:r>
          <a:r>
            <a:rPr kumimoji="1" lang="ja-JP" altLang="ja-JP" sz="1100">
              <a:solidFill>
                <a:schemeClr val="dk1"/>
              </a:solidFill>
              <a:effectLst/>
              <a:latin typeface="+mn-lt"/>
              <a:ea typeface="+mn-ea"/>
              <a:cs typeface="+mn-cs"/>
            </a:rPr>
            <a:t>また、公債費については、起債元利償還額が概ね</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億円での推移となっており、１人当たりコストは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万円前後の状況となっています。引き続き計画的な事業の実施と、一般単独事業債を極力抑制し交付税措置のある起債の活用などにより、財政負担の平準化や健全な財政運営を進めます。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北海道斜里町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11,862
11,734
737.12
9,223,617
9,018,963
171,385
5,693,600
11,904,735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162560</xdr:rowOff>
    </xdr:from>
    <xdr:to>
      <xdr:col>6</xdr:col>
      <xdr:colOff>510540</xdr:colOff>
      <xdr:row>38</xdr:row>
      <xdr:rowOff>138938</xdr:rowOff>
    </xdr:to>
    <xdr:cxnSp macro="">
      <xdr:nvCxnSpPr>
        <xdr:cNvPr id="56" name="直線コネクタ 55"/>
        <xdr:cNvCxnSpPr/>
      </xdr:nvCxnSpPr>
      <xdr:spPr>
        <a:xfrm flipV="1">
          <a:off x="4633595" y="5134610"/>
          <a:ext cx="1270" cy="151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142765</xdr:rowOff>
    </xdr:from>
    <xdr:ext cx="469744" cy="259045"/>
    <xdr:sp macro="" textlink="">
      <xdr:nvSpPr>
        <xdr:cNvPr id="57" name="議会費最小値テキスト"/>
        <xdr:cNvSpPr txBox="1"/>
      </xdr:nvSpPr>
      <xdr:spPr>
        <a:xfrm>
          <a:off x="4686300"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38</xdr:row>
      <xdr:rowOff>138938</xdr:rowOff>
    </xdr:from>
    <xdr:to>
      <xdr:col>6</xdr:col>
      <xdr:colOff>600075</xdr:colOff>
      <xdr:row>38</xdr:row>
      <xdr:rowOff>138938</xdr:rowOff>
    </xdr:to>
    <xdr:cxnSp macro="">
      <xdr:nvCxnSpPr>
        <xdr:cNvPr id="58" name="直線コネクタ 57"/>
        <xdr:cNvCxnSpPr/>
      </xdr:nvCxnSpPr>
      <xdr:spPr>
        <a:xfrm>
          <a:off x="4546600" y="66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109237</xdr:rowOff>
    </xdr:from>
    <xdr:ext cx="469744" cy="259045"/>
    <xdr:sp macro="" textlink="">
      <xdr:nvSpPr>
        <xdr:cNvPr id="59" name="議会費最大値テキスト"/>
        <xdr:cNvSpPr txBox="1"/>
      </xdr:nvSpPr>
      <xdr:spPr>
        <a:xfrm>
          <a:off x="4686300"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29</xdr:row>
      <xdr:rowOff>162560</xdr:rowOff>
    </xdr:from>
    <xdr:to>
      <xdr:col>6</xdr:col>
      <xdr:colOff>600075</xdr:colOff>
      <xdr:row>29</xdr:row>
      <xdr:rowOff>162560</xdr:rowOff>
    </xdr:to>
    <xdr:cxnSp macro="">
      <xdr:nvCxnSpPr>
        <xdr:cNvPr id="60" name="直線コネクタ 59"/>
        <xdr:cNvCxnSpPr/>
      </xdr:nvCxnSpPr>
      <xdr:spPr>
        <a:xfrm>
          <a:off x="4546600" y="513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10922</xdr:rowOff>
    </xdr:from>
    <xdr:to>
      <xdr:col>6</xdr:col>
      <xdr:colOff>511175</xdr:colOff>
      <xdr:row>32</xdr:row>
      <xdr:rowOff>131699</xdr:rowOff>
    </xdr:to>
    <xdr:cxnSp macro="">
      <xdr:nvCxnSpPr>
        <xdr:cNvPr id="61" name="直線コネクタ 60"/>
        <xdr:cNvCxnSpPr/>
      </xdr:nvCxnSpPr>
      <xdr:spPr>
        <a:xfrm>
          <a:off x="3797300" y="5497322"/>
          <a:ext cx="8382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52324</xdr:rowOff>
    </xdr:from>
    <xdr:to>
      <xdr:col>6</xdr:col>
      <xdr:colOff>561975</xdr:colOff>
      <xdr:row>34</xdr:row>
      <xdr:rowOff>153924</xdr:rowOff>
    </xdr:to>
    <xdr:sp macro="" textlink="">
      <xdr:nvSpPr>
        <xdr:cNvPr id="63" name="フローチャート :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10922</xdr:rowOff>
    </xdr:from>
    <xdr:to>
      <xdr:col>5</xdr:col>
      <xdr:colOff>358775</xdr:colOff>
      <xdr:row>33</xdr:row>
      <xdr:rowOff>36830</xdr:rowOff>
    </xdr:to>
    <xdr:cxnSp macro="">
      <xdr:nvCxnSpPr>
        <xdr:cNvPr id="64" name="直線コネクタ 63"/>
        <xdr:cNvCxnSpPr/>
      </xdr:nvCxnSpPr>
      <xdr:spPr>
        <a:xfrm flipV="1">
          <a:off x="2908300" y="5497322"/>
          <a:ext cx="889000" cy="1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25654</xdr:rowOff>
    </xdr:from>
    <xdr:to>
      <xdr:col>5</xdr:col>
      <xdr:colOff>409575</xdr:colOff>
      <xdr:row>33</xdr:row>
      <xdr:rowOff>127254</xdr:rowOff>
    </xdr:to>
    <xdr:sp macro="" textlink="">
      <xdr:nvSpPr>
        <xdr:cNvPr id="65" name="フローチャート : 判断 64"/>
        <xdr:cNvSpPr/>
      </xdr:nvSpPr>
      <xdr:spPr>
        <a:xfrm>
          <a:off x="3746500" y="56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118381</xdr:rowOff>
    </xdr:from>
    <xdr:ext cx="469744" cy="259045"/>
    <xdr:sp macro="" textlink="">
      <xdr:nvSpPr>
        <xdr:cNvPr id="66" name="テキスト ボックス 65"/>
        <xdr:cNvSpPr txBox="1"/>
      </xdr:nvSpPr>
      <xdr:spPr>
        <a:xfrm>
          <a:off x="3562427" y="57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36830</xdr:rowOff>
    </xdr:from>
    <xdr:to>
      <xdr:col>4</xdr:col>
      <xdr:colOff>155575</xdr:colOff>
      <xdr:row>33</xdr:row>
      <xdr:rowOff>114173</xdr:rowOff>
    </xdr:to>
    <xdr:cxnSp macro="">
      <xdr:nvCxnSpPr>
        <xdr:cNvPr id="67" name="直線コネクタ 66"/>
        <xdr:cNvCxnSpPr/>
      </xdr:nvCxnSpPr>
      <xdr:spPr>
        <a:xfrm flipV="1">
          <a:off x="2019300" y="5694680"/>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27940</xdr:rowOff>
    </xdr:from>
    <xdr:to>
      <xdr:col>4</xdr:col>
      <xdr:colOff>206375</xdr:colOff>
      <xdr:row>33</xdr:row>
      <xdr:rowOff>129540</xdr:rowOff>
    </xdr:to>
    <xdr:sp macro="" textlink="">
      <xdr:nvSpPr>
        <xdr:cNvPr id="68" name="フローチャート : 判断 67"/>
        <xdr:cNvSpPr/>
      </xdr:nvSpPr>
      <xdr:spPr>
        <a:xfrm>
          <a:off x="2857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120667</xdr:rowOff>
    </xdr:from>
    <xdr:ext cx="469744" cy="259045"/>
    <xdr:sp macro="" textlink="">
      <xdr:nvSpPr>
        <xdr:cNvPr id="69" name="テキスト ボックス 68"/>
        <xdr:cNvSpPr txBox="1"/>
      </xdr:nvSpPr>
      <xdr:spPr>
        <a:xfrm>
          <a:off x="2673427" y="577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62357</xdr:rowOff>
    </xdr:from>
    <xdr:to>
      <xdr:col>2</xdr:col>
      <xdr:colOff>638175</xdr:colOff>
      <xdr:row>33</xdr:row>
      <xdr:rowOff>114173</xdr:rowOff>
    </xdr:to>
    <xdr:cxnSp macro="">
      <xdr:nvCxnSpPr>
        <xdr:cNvPr id="70" name="直線コネクタ 69"/>
        <xdr:cNvCxnSpPr/>
      </xdr:nvCxnSpPr>
      <xdr:spPr>
        <a:xfrm>
          <a:off x="1130300" y="5720207"/>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66802</xdr:rowOff>
    </xdr:from>
    <xdr:to>
      <xdr:col>3</xdr:col>
      <xdr:colOff>3175</xdr:colOff>
      <xdr:row>33</xdr:row>
      <xdr:rowOff>168402</xdr:rowOff>
    </xdr:to>
    <xdr:sp macro="" textlink="">
      <xdr:nvSpPr>
        <xdr:cNvPr id="71" name="フローチャート : 判断 70"/>
        <xdr:cNvSpPr/>
      </xdr:nvSpPr>
      <xdr:spPr>
        <a:xfrm>
          <a:off x="1968500" y="572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159529</xdr:rowOff>
    </xdr:from>
    <xdr:ext cx="469744" cy="259045"/>
    <xdr:sp macro="" textlink="">
      <xdr:nvSpPr>
        <xdr:cNvPr id="72" name="テキスト ボックス 71"/>
        <xdr:cNvSpPr txBox="1"/>
      </xdr:nvSpPr>
      <xdr:spPr>
        <a:xfrm>
          <a:off x="1784427" y="58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2413</xdr:rowOff>
    </xdr:from>
    <xdr:to>
      <xdr:col>1</xdr:col>
      <xdr:colOff>485775</xdr:colOff>
      <xdr:row>33</xdr:row>
      <xdr:rowOff>104013</xdr:rowOff>
    </xdr:to>
    <xdr:sp macro="" textlink="">
      <xdr:nvSpPr>
        <xdr:cNvPr id="73" name="フローチャート : 判断 72"/>
        <xdr:cNvSpPr/>
      </xdr:nvSpPr>
      <xdr:spPr>
        <a:xfrm>
          <a:off x="1079500" y="566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120540</xdr:rowOff>
    </xdr:from>
    <xdr:ext cx="469744" cy="259045"/>
    <xdr:sp macro="" textlink="">
      <xdr:nvSpPr>
        <xdr:cNvPr id="74" name="テキスト ボックス 73"/>
        <xdr:cNvSpPr txBox="1"/>
      </xdr:nvSpPr>
      <xdr:spPr>
        <a:xfrm>
          <a:off x="895427" y="54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80899</xdr:rowOff>
    </xdr:from>
    <xdr:to>
      <xdr:col>6</xdr:col>
      <xdr:colOff>561975</xdr:colOff>
      <xdr:row>33</xdr:row>
      <xdr:rowOff>11049</xdr:rowOff>
    </xdr:to>
    <xdr:sp macro="" textlink="">
      <xdr:nvSpPr>
        <xdr:cNvPr id="80" name="円/楕円 79"/>
        <xdr:cNvSpPr/>
      </xdr:nvSpPr>
      <xdr:spPr>
        <a:xfrm>
          <a:off x="4584700" y="55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103776</xdr:rowOff>
    </xdr:from>
    <xdr:ext cx="469744" cy="259045"/>
    <xdr:sp macro="" textlink="">
      <xdr:nvSpPr>
        <xdr:cNvPr id="81" name="議会費該当値テキスト"/>
        <xdr:cNvSpPr txBox="1"/>
      </xdr:nvSpPr>
      <xdr:spPr>
        <a:xfrm>
          <a:off x="4686300" y="541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131572</xdr:rowOff>
    </xdr:from>
    <xdr:to>
      <xdr:col>5</xdr:col>
      <xdr:colOff>409575</xdr:colOff>
      <xdr:row>32</xdr:row>
      <xdr:rowOff>61722</xdr:rowOff>
    </xdr:to>
    <xdr:sp macro="" textlink="">
      <xdr:nvSpPr>
        <xdr:cNvPr id="82" name="円/楕円 81"/>
        <xdr:cNvSpPr/>
      </xdr:nvSpPr>
      <xdr:spPr>
        <a:xfrm>
          <a:off x="3746500" y="54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78249</xdr:rowOff>
    </xdr:from>
    <xdr:ext cx="469744" cy="259045"/>
    <xdr:sp macro="" textlink="">
      <xdr:nvSpPr>
        <xdr:cNvPr id="83" name="テキスト ボックス 82"/>
        <xdr:cNvSpPr txBox="1"/>
      </xdr:nvSpPr>
      <xdr:spPr>
        <a:xfrm>
          <a:off x="3562427" y="522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157480</xdr:rowOff>
    </xdr:from>
    <xdr:to>
      <xdr:col>4</xdr:col>
      <xdr:colOff>206375</xdr:colOff>
      <xdr:row>33</xdr:row>
      <xdr:rowOff>87630</xdr:rowOff>
    </xdr:to>
    <xdr:sp macro="" textlink="">
      <xdr:nvSpPr>
        <xdr:cNvPr id="84" name="円/楕円 83"/>
        <xdr:cNvSpPr/>
      </xdr:nvSpPr>
      <xdr:spPr>
        <a:xfrm>
          <a:off x="2857500" y="56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104157</xdr:rowOff>
    </xdr:from>
    <xdr:ext cx="469744" cy="259045"/>
    <xdr:sp macro="" textlink="">
      <xdr:nvSpPr>
        <xdr:cNvPr id="85" name="テキスト ボックス 84"/>
        <xdr:cNvSpPr txBox="1"/>
      </xdr:nvSpPr>
      <xdr:spPr>
        <a:xfrm>
          <a:off x="2673427" y="54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63373</xdr:rowOff>
    </xdr:from>
    <xdr:to>
      <xdr:col>3</xdr:col>
      <xdr:colOff>3175</xdr:colOff>
      <xdr:row>33</xdr:row>
      <xdr:rowOff>164973</xdr:rowOff>
    </xdr:to>
    <xdr:sp macro="" textlink="">
      <xdr:nvSpPr>
        <xdr:cNvPr id="86" name="円/楕円 85"/>
        <xdr:cNvSpPr/>
      </xdr:nvSpPr>
      <xdr:spPr>
        <a:xfrm>
          <a:off x="1968500" y="572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10050</xdr:rowOff>
    </xdr:from>
    <xdr:ext cx="469744" cy="259045"/>
    <xdr:sp macro="" textlink="">
      <xdr:nvSpPr>
        <xdr:cNvPr id="87" name="テキスト ボックス 86"/>
        <xdr:cNvSpPr txBox="1"/>
      </xdr:nvSpPr>
      <xdr:spPr>
        <a:xfrm>
          <a:off x="1784427" y="549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11557</xdr:rowOff>
    </xdr:from>
    <xdr:to>
      <xdr:col>1</xdr:col>
      <xdr:colOff>485775</xdr:colOff>
      <xdr:row>33</xdr:row>
      <xdr:rowOff>113157</xdr:rowOff>
    </xdr:to>
    <xdr:sp macro="" textlink="">
      <xdr:nvSpPr>
        <xdr:cNvPr id="88" name="円/楕円 87"/>
        <xdr:cNvSpPr/>
      </xdr:nvSpPr>
      <xdr:spPr>
        <a:xfrm>
          <a:off x="1079500" y="56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104284</xdr:rowOff>
    </xdr:from>
    <xdr:ext cx="469744" cy="259045"/>
    <xdr:sp macro="" textlink="">
      <xdr:nvSpPr>
        <xdr:cNvPr id="89" name="テキスト ボックス 88"/>
        <xdr:cNvSpPr txBox="1"/>
      </xdr:nvSpPr>
      <xdr:spPr>
        <a:xfrm>
          <a:off x="895427" y="576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3" name="直線コネクタ 112"/>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4" name="総務費最小値テキスト"/>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5" name="直線コネクタ 114"/>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6" name="総務費最大値テキスト"/>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7" name="直線コネクタ 116"/>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40305</xdr:rowOff>
    </xdr:from>
    <xdr:to>
      <xdr:col>6</xdr:col>
      <xdr:colOff>511175</xdr:colOff>
      <xdr:row>58</xdr:row>
      <xdr:rowOff>64241</xdr:rowOff>
    </xdr:to>
    <xdr:cxnSp macro="">
      <xdr:nvCxnSpPr>
        <xdr:cNvPr id="118" name="直線コネクタ 117"/>
        <xdr:cNvCxnSpPr/>
      </xdr:nvCxnSpPr>
      <xdr:spPr>
        <a:xfrm flipV="1">
          <a:off x="3797300" y="9984405"/>
          <a:ext cx="838200" cy="2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111457</xdr:rowOff>
    </xdr:from>
    <xdr:ext cx="599010" cy="259045"/>
    <xdr:sp macro="" textlink="">
      <xdr:nvSpPr>
        <xdr:cNvPr id="119" name="総務費平均値テキスト"/>
        <xdr:cNvSpPr txBox="1"/>
      </xdr:nvSpPr>
      <xdr:spPr>
        <a:xfrm>
          <a:off x="4686300" y="9712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0" name="フローチャート : 判断 119"/>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64241</xdr:rowOff>
    </xdr:from>
    <xdr:to>
      <xdr:col>5</xdr:col>
      <xdr:colOff>358775</xdr:colOff>
      <xdr:row>58</xdr:row>
      <xdr:rowOff>78706</xdr:rowOff>
    </xdr:to>
    <xdr:cxnSp macro="">
      <xdr:nvCxnSpPr>
        <xdr:cNvPr id="121" name="直線コネクタ 120"/>
        <xdr:cNvCxnSpPr/>
      </xdr:nvCxnSpPr>
      <xdr:spPr>
        <a:xfrm flipV="1">
          <a:off x="2908300" y="10008341"/>
          <a:ext cx="889000" cy="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2" name="フローチャート : 判断 121"/>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79636</xdr:rowOff>
    </xdr:from>
    <xdr:ext cx="599010" cy="259045"/>
    <xdr:sp macro="" textlink="">
      <xdr:nvSpPr>
        <xdr:cNvPr id="123" name="テキスト ボックス 122"/>
        <xdr:cNvSpPr txBox="1"/>
      </xdr:nvSpPr>
      <xdr:spPr>
        <a:xfrm>
          <a:off x="3497794"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26546</xdr:rowOff>
    </xdr:from>
    <xdr:to>
      <xdr:col>4</xdr:col>
      <xdr:colOff>155575</xdr:colOff>
      <xdr:row>58</xdr:row>
      <xdr:rowOff>78706</xdr:rowOff>
    </xdr:to>
    <xdr:cxnSp macro="">
      <xdr:nvCxnSpPr>
        <xdr:cNvPr id="124" name="直線コネクタ 123"/>
        <xdr:cNvCxnSpPr/>
      </xdr:nvCxnSpPr>
      <xdr:spPr>
        <a:xfrm>
          <a:off x="2019300" y="9970646"/>
          <a:ext cx="889000" cy="5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5" name="フローチャート : 判断 124"/>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71414</xdr:rowOff>
    </xdr:from>
    <xdr:ext cx="599010" cy="259045"/>
    <xdr:sp macro="" textlink="">
      <xdr:nvSpPr>
        <xdr:cNvPr id="126" name="テキスト ボックス 125"/>
        <xdr:cNvSpPr txBox="1"/>
      </xdr:nvSpPr>
      <xdr:spPr>
        <a:xfrm>
          <a:off x="2608794" y="967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26546</xdr:rowOff>
    </xdr:from>
    <xdr:to>
      <xdr:col>2</xdr:col>
      <xdr:colOff>638175</xdr:colOff>
      <xdr:row>58</xdr:row>
      <xdr:rowOff>96533</xdr:rowOff>
    </xdr:to>
    <xdr:cxnSp macro="">
      <xdr:nvCxnSpPr>
        <xdr:cNvPr id="127" name="直線コネクタ 126"/>
        <xdr:cNvCxnSpPr/>
      </xdr:nvCxnSpPr>
      <xdr:spPr>
        <a:xfrm flipV="1">
          <a:off x="1130300" y="9970646"/>
          <a:ext cx="889000" cy="6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28" name="フローチャート : 判断 127"/>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66758</xdr:rowOff>
    </xdr:from>
    <xdr:ext cx="599010" cy="259045"/>
    <xdr:sp macro="" textlink="">
      <xdr:nvSpPr>
        <xdr:cNvPr id="129" name="テキスト ボックス 128"/>
        <xdr:cNvSpPr txBox="1"/>
      </xdr:nvSpPr>
      <xdr:spPr>
        <a:xfrm>
          <a:off x="1719794" y="966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0" name="フローチャート : 判断 129"/>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88016</xdr:rowOff>
    </xdr:from>
    <xdr:ext cx="599010" cy="259045"/>
    <xdr:sp macro="" textlink="">
      <xdr:nvSpPr>
        <xdr:cNvPr id="131" name="テキスト ボックス 130"/>
        <xdr:cNvSpPr txBox="1"/>
      </xdr:nvSpPr>
      <xdr:spPr>
        <a:xfrm>
          <a:off x="830794" y="968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160955</xdr:rowOff>
    </xdr:from>
    <xdr:to>
      <xdr:col>6</xdr:col>
      <xdr:colOff>561975</xdr:colOff>
      <xdr:row>58</xdr:row>
      <xdr:rowOff>91105</xdr:rowOff>
    </xdr:to>
    <xdr:sp macro="" textlink="">
      <xdr:nvSpPr>
        <xdr:cNvPr id="137" name="円/楕円 136"/>
        <xdr:cNvSpPr/>
      </xdr:nvSpPr>
      <xdr:spPr>
        <a:xfrm>
          <a:off x="4584700" y="993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75882</xdr:rowOff>
    </xdr:from>
    <xdr:ext cx="534377" cy="259045"/>
    <xdr:sp macro="" textlink="">
      <xdr:nvSpPr>
        <xdr:cNvPr id="138" name="総務費該当値テキスト"/>
        <xdr:cNvSpPr txBox="1"/>
      </xdr:nvSpPr>
      <xdr:spPr>
        <a:xfrm>
          <a:off x="4686300" y="984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92,176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13441</xdr:rowOff>
    </xdr:from>
    <xdr:to>
      <xdr:col>5</xdr:col>
      <xdr:colOff>409575</xdr:colOff>
      <xdr:row>58</xdr:row>
      <xdr:rowOff>115041</xdr:rowOff>
    </xdr:to>
    <xdr:sp macro="" textlink="">
      <xdr:nvSpPr>
        <xdr:cNvPr id="139" name="円/楕円 138"/>
        <xdr:cNvSpPr/>
      </xdr:nvSpPr>
      <xdr:spPr>
        <a:xfrm>
          <a:off x="3746500" y="995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106168</xdr:rowOff>
    </xdr:from>
    <xdr:ext cx="534377" cy="259045"/>
    <xdr:sp macro="" textlink="">
      <xdr:nvSpPr>
        <xdr:cNvPr id="140" name="テキスト ボックス 139"/>
        <xdr:cNvSpPr txBox="1"/>
      </xdr:nvSpPr>
      <xdr:spPr>
        <a:xfrm>
          <a:off x="3530111" y="1005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79,611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27906</xdr:rowOff>
    </xdr:from>
    <xdr:to>
      <xdr:col>4</xdr:col>
      <xdr:colOff>206375</xdr:colOff>
      <xdr:row>58</xdr:row>
      <xdr:rowOff>129506</xdr:rowOff>
    </xdr:to>
    <xdr:sp macro="" textlink="">
      <xdr:nvSpPr>
        <xdr:cNvPr id="141" name="円/楕円 140"/>
        <xdr:cNvSpPr/>
      </xdr:nvSpPr>
      <xdr:spPr>
        <a:xfrm>
          <a:off x="2857500" y="99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120633</xdr:rowOff>
    </xdr:from>
    <xdr:ext cx="534377" cy="259045"/>
    <xdr:sp macro="" textlink="">
      <xdr:nvSpPr>
        <xdr:cNvPr id="142" name="テキスト ボックス 141"/>
        <xdr:cNvSpPr txBox="1"/>
      </xdr:nvSpPr>
      <xdr:spPr>
        <a:xfrm>
          <a:off x="2641111" y="1006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72,018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147196</xdr:rowOff>
    </xdr:from>
    <xdr:to>
      <xdr:col>3</xdr:col>
      <xdr:colOff>3175</xdr:colOff>
      <xdr:row>58</xdr:row>
      <xdr:rowOff>77346</xdr:rowOff>
    </xdr:to>
    <xdr:sp macro="" textlink="">
      <xdr:nvSpPr>
        <xdr:cNvPr id="143" name="円/楕円 142"/>
        <xdr:cNvSpPr/>
      </xdr:nvSpPr>
      <xdr:spPr>
        <a:xfrm>
          <a:off x="1968500" y="991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68473</xdr:rowOff>
    </xdr:from>
    <xdr:ext cx="534377" cy="259045"/>
    <xdr:sp macro="" textlink="">
      <xdr:nvSpPr>
        <xdr:cNvPr id="144" name="テキスト ボックス 143"/>
        <xdr:cNvSpPr txBox="1"/>
      </xdr:nvSpPr>
      <xdr:spPr>
        <a:xfrm>
          <a:off x="1752111" y="1001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99,398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45733</xdr:rowOff>
    </xdr:from>
    <xdr:to>
      <xdr:col>1</xdr:col>
      <xdr:colOff>485775</xdr:colOff>
      <xdr:row>58</xdr:row>
      <xdr:rowOff>147333</xdr:rowOff>
    </xdr:to>
    <xdr:sp macro="" textlink="">
      <xdr:nvSpPr>
        <xdr:cNvPr id="145" name="円/楕円 144"/>
        <xdr:cNvSpPr/>
      </xdr:nvSpPr>
      <xdr:spPr>
        <a:xfrm>
          <a:off x="1079500" y="99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138460</xdr:rowOff>
    </xdr:from>
    <xdr:ext cx="534377" cy="259045"/>
    <xdr:sp macro="" textlink="">
      <xdr:nvSpPr>
        <xdr:cNvPr id="146" name="テキスト ボックス 145"/>
        <xdr:cNvSpPr txBox="1"/>
      </xdr:nvSpPr>
      <xdr:spPr>
        <a:xfrm>
          <a:off x="863111" y="100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1" name="直線コネクタ 170"/>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2" name="民生費最小値テキスト"/>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3" name="直線コネクタ 172"/>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4" name="民生費最大値テキスト"/>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5" name="直線コネクタ 174"/>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13898</xdr:rowOff>
    </xdr:from>
    <xdr:to>
      <xdr:col>6</xdr:col>
      <xdr:colOff>511175</xdr:colOff>
      <xdr:row>78</xdr:row>
      <xdr:rowOff>69298</xdr:rowOff>
    </xdr:to>
    <xdr:cxnSp macro="">
      <xdr:nvCxnSpPr>
        <xdr:cNvPr id="176" name="直線コネクタ 175"/>
        <xdr:cNvCxnSpPr/>
      </xdr:nvCxnSpPr>
      <xdr:spPr>
        <a:xfrm flipV="1">
          <a:off x="3797300" y="13386998"/>
          <a:ext cx="838200" cy="5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78009</xdr:rowOff>
    </xdr:from>
    <xdr:ext cx="599010" cy="259045"/>
    <xdr:sp macro="" textlink="">
      <xdr:nvSpPr>
        <xdr:cNvPr id="177" name="民生費平均値テキスト"/>
        <xdr:cNvSpPr txBox="1"/>
      </xdr:nvSpPr>
      <xdr:spPr>
        <a:xfrm>
          <a:off x="4686300" y="13108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78" name="フローチャート : 判断 177"/>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69298</xdr:rowOff>
    </xdr:from>
    <xdr:to>
      <xdr:col>5</xdr:col>
      <xdr:colOff>358775</xdr:colOff>
      <xdr:row>78</xdr:row>
      <xdr:rowOff>85747</xdr:rowOff>
    </xdr:to>
    <xdr:cxnSp macro="">
      <xdr:nvCxnSpPr>
        <xdr:cNvPr id="179" name="直線コネクタ 178"/>
        <xdr:cNvCxnSpPr/>
      </xdr:nvCxnSpPr>
      <xdr:spPr>
        <a:xfrm flipV="1">
          <a:off x="2908300" y="13442398"/>
          <a:ext cx="889000" cy="1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0" name="フローチャート : 判断 179"/>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76047</xdr:rowOff>
    </xdr:from>
    <xdr:ext cx="599010" cy="259045"/>
    <xdr:sp macro="" textlink="">
      <xdr:nvSpPr>
        <xdr:cNvPr id="181" name="テキスト ボックス 180"/>
        <xdr:cNvSpPr txBox="1"/>
      </xdr:nvSpPr>
      <xdr:spPr>
        <a:xfrm>
          <a:off x="3497794" y="1310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80466</xdr:rowOff>
    </xdr:from>
    <xdr:to>
      <xdr:col>4</xdr:col>
      <xdr:colOff>155575</xdr:colOff>
      <xdr:row>78</xdr:row>
      <xdr:rowOff>85747</xdr:rowOff>
    </xdr:to>
    <xdr:cxnSp macro="">
      <xdr:nvCxnSpPr>
        <xdr:cNvPr id="182" name="直線コネクタ 181"/>
        <xdr:cNvCxnSpPr/>
      </xdr:nvCxnSpPr>
      <xdr:spPr>
        <a:xfrm>
          <a:off x="2019300" y="13453566"/>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3" name="フローチャート : 判断 182"/>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56337</xdr:rowOff>
    </xdr:from>
    <xdr:ext cx="599010" cy="259045"/>
    <xdr:sp macro="" textlink="">
      <xdr:nvSpPr>
        <xdr:cNvPr id="184" name="テキスト ボックス 183"/>
        <xdr:cNvSpPr txBox="1"/>
      </xdr:nvSpPr>
      <xdr:spPr>
        <a:xfrm>
          <a:off x="2608794" y="1308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80466</xdr:rowOff>
    </xdr:from>
    <xdr:to>
      <xdr:col>2</xdr:col>
      <xdr:colOff>638175</xdr:colOff>
      <xdr:row>78</xdr:row>
      <xdr:rowOff>122929</xdr:rowOff>
    </xdr:to>
    <xdr:cxnSp macro="">
      <xdr:nvCxnSpPr>
        <xdr:cNvPr id="185" name="直線コネクタ 184"/>
        <xdr:cNvCxnSpPr/>
      </xdr:nvCxnSpPr>
      <xdr:spPr>
        <a:xfrm flipV="1">
          <a:off x="1130300" y="13453566"/>
          <a:ext cx="889000" cy="4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6" name="フローチャート : 判断 185"/>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107956</xdr:rowOff>
    </xdr:from>
    <xdr:ext cx="599010" cy="259045"/>
    <xdr:sp macro="" textlink="">
      <xdr:nvSpPr>
        <xdr:cNvPr id="187" name="テキスト ボックス 186"/>
        <xdr:cNvSpPr txBox="1"/>
      </xdr:nvSpPr>
      <xdr:spPr>
        <a:xfrm>
          <a:off x="1719794" y="131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88" name="フローチャート : 判断 187"/>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116825</xdr:rowOff>
    </xdr:from>
    <xdr:ext cx="599010" cy="259045"/>
    <xdr:sp macro="" textlink="">
      <xdr:nvSpPr>
        <xdr:cNvPr id="189" name="テキスト ボックス 188"/>
        <xdr:cNvSpPr txBox="1"/>
      </xdr:nvSpPr>
      <xdr:spPr>
        <a:xfrm>
          <a:off x="830794" y="1314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134548</xdr:rowOff>
    </xdr:from>
    <xdr:to>
      <xdr:col>6</xdr:col>
      <xdr:colOff>561975</xdr:colOff>
      <xdr:row>78</xdr:row>
      <xdr:rowOff>64698</xdr:rowOff>
    </xdr:to>
    <xdr:sp macro="" textlink="">
      <xdr:nvSpPr>
        <xdr:cNvPr id="195" name="円/楕円 194"/>
        <xdr:cNvSpPr/>
      </xdr:nvSpPr>
      <xdr:spPr>
        <a:xfrm>
          <a:off x="4584700" y="1333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112975</xdr:rowOff>
    </xdr:from>
    <xdr:ext cx="599010" cy="259045"/>
    <xdr:sp macro="" textlink="">
      <xdr:nvSpPr>
        <xdr:cNvPr id="196" name="民生費該当値テキスト"/>
        <xdr:cNvSpPr txBox="1"/>
      </xdr:nvSpPr>
      <xdr:spPr>
        <a:xfrm>
          <a:off x="4686300" y="1331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153,019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18498</xdr:rowOff>
    </xdr:from>
    <xdr:to>
      <xdr:col>5</xdr:col>
      <xdr:colOff>409575</xdr:colOff>
      <xdr:row>78</xdr:row>
      <xdr:rowOff>120098</xdr:rowOff>
    </xdr:to>
    <xdr:sp macro="" textlink="">
      <xdr:nvSpPr>
        <xdr:cNvPr id="197" name="円/楕円 196"/>
        <xdr:cNvSpPr/>
      </xdr:nvSpPr>
      <xdr:spPr>
        <a:xfrm>
          <a:off x="3746500" y="133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111225</xdr:rowOff>
    </xdr:from>
    <xdr:ext cx="599010" cy="259045"/>
    <xdr:sp macro="" textlink="">
      <xdr:nvSpPr>
        <xdr:cNvPr id="198" name="テキスト ボックス 197"/>
        <xdr:cNvSpPr txBox="1"/>
      </xdr:nvSpPr>
      <xdr:spPr>
        <a:xfrm>
          <a:off x="3497794" y="1348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138,478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34947</xdr:rowOff>
    </xdr:from>
    <xdr:to>
      <xdr:col>4</xdr:col>
      <xdr:colOff>206375</xdr:colOff>
      <xdr:row>78</xdr:row>
      <xdr:rowOff>136547</xdr:rowOff>
    </xdr:to>
    <xdr:sp macro="" textlink="">
      <xdr:nvSpPr>
        <xdr:cNvPr id="199" name="円/楕円 198"/>
        <xdr:cNvSpPr/>
      </xdr:nvSpPr>
      <xdr:spPr>
        <a:xfrm>
          <a:off x="2857500" y="134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127674</xdr:rowOff>
    </xdr:from>
    <xdr:ext cx="599010" cy="259045"/>
    <xdr:sp macro="" textlink="">
      <xdr:nvSpPr>
        <xdr:cNvPr id="200" name="テキスト ボックス 199"/>
        <xdr:cNvSpPr txBox="1"/>
      </xdr:nvSpPr>
      <xdr:spPr>
        <a:xfrm>
          <a:off x="2608794" y="1350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134,161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29666</xdr:rowOff>
    </xdr:from>
    <xdr:to>
      <xdr:col>3</xdr:col>
      <xdr:colOff>3175</xdr:colOff>
      <xdr:row>78</xdr:row>
      <xdr:rowOff>131266</xdr:rowOff>
    </xdr:to>
    <xdr:sp macro="" textlink="">
      <xdr:nvSpPr>
        <xdr:cNvPr id="201" name="円/楕円 200"/>
        <xdr:cNvSpPr/>
      </xdr:nvSpPr>
      <xdr:spPr>
        <a:xfrm>
          <a:off x="1968500" y="1340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122393</xdr:rowOff>
    </xdr:from>
    <xdr:ext cx="599010" cy="259045"/>
    <xdr:sp macro="" textlink="">
      <xdr:nvSpPr>
        <xdr:cNvPr id="202" name="テキスト ボックス 201"/>
        <xdr:cNvSpPr txBox="1"/>
      </xdr:nvSpPr>
      <xdr:spPr>
        <a:xfrm>
          <a:off x="1719794" y="1349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135,547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72129</xdr:rowOff>
    </xdr:from>
    <xdr:to>
      <xdr:col>1</xdr:col>
      <xdr:colOff>485775</xdr:colOff>
      <xdr:row>79</xdr:row>
      <xdr:rowOff>2279</xdr:rowOff>
    </xdr:to>
    <xdr:sp macro="" textlink="">
      <xdr:nvSpPr>
        <xdr:cNvPr id="203" name="円/楕円 202"/>
        <xdr:cNvSpPr/>
      </xdr:nvSpPr>
      <xdr:spPr>
        <a:xfrm>
          <a:off x="1079500" y="134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164856</xdr:rowOff>
    </xdr:from>
    <xdr:ext cx="599010" cy="259045"/>
    <xdr:sp macro="" textlink="">
      <xdr:nvSpPr>
        <xdr:cNvPr id="204" name="テキスト ボックス 203"/>
        <xdr:cNvSpPr txBox="1"/>
      </xdr:nvSpPr>
      <xdr:spPr>
        <a:xfrm>
          <a:off x="830794" y="1353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0" name="直線コネクタ 229"/>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1" name="衛生費最小値テキスト"/>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2" name="直線コネクタ 231"/>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3" name="衛生費最大値テキスト"/>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4" name="直線コネクタ 233"/>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38267</xdr:rowOff>
    </xdr:from>
    <xdr:to>
      <xdr:col>6</xdr:col>
      <xdr:colOff>511175</xdr:colOff>
      <xdr:row>93</xdr:row>
      <xdr:rowOff>44233</xdr:rowOff>
    </xdr:to>
    <xdr:cxnSp macro="">
      <xdr:nvCxnSpPr>
        <xdr:cNvPr id="235" name="直線コネクタ 234"/>
        <xdr:cNvCxnSpPr/>
      </xdr:nvCxnSpPr>
      <xdr:spPr>
        <a:xfrm flipV="1">
          <a:off x="3797300" y="15983117"/>
          <a:ext cx="8382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56376</xdr:rowOff>
    </xdr:from>
    <xdr:ext cx="534377" cy="259045"/>
    <xdr:sp macro="" textlink="">
      <xdr:nvSpPr>
        <xdr:cNvPr id="236" name="衛生費平均値テキスト"/>
        <xdr:cNvSpPr txBox="1"/>
      </xdr:nvSpPr>
      <xdr:spPr>
        <a:xfrm>
          <a:off x="4686300" y="1634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7" name="フローチャート : 判断 236"/>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18173</xdr:rowOff>
    </xdr:from>
    <xdr:to>
      <xdr:col>5</xdr:col>
      <xdr:colOff>358775</xdr:colOff>
      <xdr:row>93</xdr:row>
      <xdr:rowOff>44233</xdr:rowOff>
    </xdr:to>
    <xdr:cxnSp macro="">
      <xdr:nvCxnSpPr>
        <xdr:cNvPr id="238" name="直線コネクタ 237"/>
        <xdr:cNvCxnSpPr/>
      </xdr:nvCxnSpPr>
      <xdr:spPr>
        <a:xfrm>
          <a:off x="2908300" y="15963023"/>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39" name="フローチャート : 判断 238"/>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31709</xdr:rowOff>
    </xdr:from>
    <xdr:ext cx="534377" cy="259045"/>
    <xdr:sp macro="" textlink="">
      <xdr:nvSpPr>
        <xdr:cNvPr id="240" name="テキスト ボックス 239"/>
        <xdr:cNvSpPr txBox="1"/>
      </xdr:nvSpPr>
      <xdr:spPr>
        <a:xfrm>
          <a:off x="3530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18173</xdr:rowOff>
    </xdr:from>
    <xdr:to>
      <xdr:col>4</xdr:col>
      <xdr:colOff>155575</xdr:colOff>
      <xdr:row>93</xdr:row>
      <xdr:rowOff>155670</xdr:rowOff>
    </xdr:to>
    <xdr:cxnSp macro="">
      <xdr:nvCxnSpPr>
        <xdr:cNvPr id="241" name="直線コネクタ 240"/>
        <xdr:cNvCxnSpPr/>
      </xdr:nvCxnSpPr>
      <xdr:spPr>
        <a:xfrm flipV="1">
          <a:off x="2019300" y="15963023"/>
          <a:ext cx="889000" cy="13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2" name="フローチャート : 判断 241"/>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166594</xdr:rowOff>
    </xdr:from>
    <xdr:ext cx="534377" cy="259045"/>
    <xdr:sp macro="" textlink="">
      <xdr:nvSpPr>
        <xdr:cNvPr id="243" name="テキスト ボックス 242"/>
        <xdr:cNvSpPr txBox="1"/>
      </xdr:nvSpPr>
      <xdr:spPr>
        <a:xfrm>
          <a:off x="2641111" y="164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155670</xdr:rowOff>
    </xdr:from>
    <xdr:to>
      <xdr:col>2</xdr:col>
      <xdr:colOff>638175</xdr:colOff>
      <xdr:row>93</xdr:row>
      <xdr:rowOff>171171</xdr:rowOff>
    </xdr:to>
    <xdr:cxnSp macro="">
      <xdr:nvCxnSpPr>
        <xdr:cNvPr id="244" name="直線コネクタ 243"/>
        <xdr:cNvCxnSpPr/>
      </xdr:nvCxnSpPr>
      <xdr:spPr>
        <a:xfrm flipV="1">
          <a:off x="1130300" y="16100520"/>
          <a:ext cx="889000" cy="1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5" name="フローチャート : 判断 244"/>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169511</xdr:rowOff>
    </xdr:from>
    <xdr:ext cx="534377" cy="259045"/>
    <xdr:sp macro="" textlink="">
      <xdr:nvSpPr>
        <xdr:cNvPr id="246" name="テキスト ボックス 245"/>
        <xdr:cNvSpPr txBox="1"/>
      </xdr:nvSpPr>
      <xdr:spPr>
        <a:xfrm>
          <a:off x="1752111" y="164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7" name="フローチャート : 判断 246"/>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150069</xdr:rowOff>
    </xdr:from>
    <xdr:ext cx="534377" cy="259045"/>
    <xdr:sp macro="" textlink="">
      <xdr:nvSpPr>
        <xdr:cNvPr id="248" name="テキスト ボックス 247"/>
        <xdr:cNvSpPr txBox="1"/>
      </xdr:nvSpPr>
      <xdr:spPr>
        <a:xfrm>
          <a:off x="863111" y="164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158917</xdr:rowOff>
    </xdr:from>
    <xdr:to>
      <xdr:col>6</xdr:col>
      <xdr:colOff>561975</xdr:colOff>
      <xdr:row>93</xdr:row>
      <xdr:rowOff>89067</xdr:rowOff>
    </xdr:to>
    <xdr:sp macro="" textlink="">
      <xdr:nvSpPr>
        <xdr:cNvPr id="254" name="円/楕円 253"/>
        <xdr:cNvSpPr/>
      </xdr:nvSpPr>
      <xdr:spPr>
        <a:xfrm>
          <a:off x="4584700" y="1593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10344</xdr:rowOff>
    </xdr:from>
    <xdr:ext cx="599010" cy="259045"/>
    <xdr:sp macro="" textlink="">
      <xdr:nvSpPr>
        <xdr:cNvPr id="255" name="衛生費該当値テキスト"/>
        <xdr:cNvSpPr txBox="1"/>
      </xdr:nvSpPr>
      <xdr:spPr>
        <a:xfrm>
          <a:off x="4686300" y="1578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100,068</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164883</xdr:rowOff>
    </xdr:from>
    <xdr:to>
      <xdr:col>5</xdr:col>
      <xdr:colOff>409575</xdr:colOff>
      <xdr:row>93</xdr:row>
      <xdr:rowOff>95033</xdr:rowOff>
    </xdr:to>
    <xdr:sp macro="" textlink="">
      <xdr:nvSpPr>
        <xdr:cNvPr id="256" name="円/楕円 255"/>
        <xdr:cNvSpPr/>
      </xdr:nvSpPr>
      <xdr:spPr>
        <a:xfrm>
          <a:off x="3746500" y="1593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111560</xdr:rowOff>
    </xdr:from>
    <xdr:ext cx="534377" cy="259045"/>
    <xdr:sp macro="" textlink="">
      <xdr:nvSpPr>
        <xdr:cNvPr id="257" name="テキスト ボックス 256"/>
        <xdr:cNvSpPr txBox="1"/>
      </xdr:nvSpPr>
      <xdr:spPr>
        <a:xfrm>
          <a:off x="3530111" y="1571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99,520</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138823</xdr:rowOff>
    </xdr:from>
    <xdr:to>
      <xdr:col>4</xdr:col>
      <xdr:colOff>206375</xdr:colOff>
      <xdr:row>93</xdr:row>
      <xdr:rowOff>68973</xdr:rowOff>
    </xdr:to>
    <xdr:sp macro="" textlink="">
      <xdr:nvSpPr>
        <xdr:cNvPr id="258" name="円/楕円 257"/>
        <xdr:cNvSpPr/>
      </xdr:nvSpPr>
      <xdr:spPr>
        <a:xfrm>
          <a:off x="2857500" y="159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85500</xdr:rowOff>
    </xdr:from>
    <xdr:ext cx="599010" cy="259045"/>
    <xdr:sp macro="" textlink="">
      <xdr:nvSpPr>
        <xdr:cNvPr id="259" name="テキスト ボックス 258"/>
        <xdr:cNvSpPr txBox="1"/>
      </xdr:nvSpPr>
      <xdr:spPr>
        <a:xfrm>
          <a:off x="2608794" y="15687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101,914</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104870</xdr:rowOff>
    </xdr:from>
    <xdr:to>
      <xdr:col>3</xdr:col>
      <xdr:colOff>3175</xdr:colOff>
      <xdr:row>94</xdr:row>
      <xdr:rowOff>35020</xdr:rowOff>
    </xdr:to>
    <xdr:sp macro="" textlink="">
      <xdr:nvSpPr>
        <xdr:cNvPr id="260" name="円/楕円 259"/>
        <xdr:cNvSpPr/>
      </xdr:nvSpPr>
      <xdr:spPr>
        <a:xfrm>
          <a:off x="1968500" y="160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51547</xdr:rowOff>
    </xdr:from>
    <xdr:ext cx="534377" cy="259045"/>
    <xdr:sp macro="" textlink="">
      <xdr:nvSpPr>
        <xdr:cNvPr id="261" name="テキスト ボックス 260"/>
        <xdr:cNvSpPr txBox="1"/>
      </xdr:nvSpPr>
      <xdr:spPr>
        <a:xfrm>
          <a:off x="1752111" y="1582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89,283</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120371</xdr:rowOff>
    </xdr:from>
    <xdr:to>
      <xdr:col>1</xdr:col>
      <xdr:colOff>485775</xdr:colOff>
      <xdr:row>94</xdr:row>
      <xdr:rowOff>50521</xdr:rowOff>
    </xdr:to>
    <xdr:sp macro="" textlink="">
      <xdr:nvSpPr>
        <xdr:cNvPr id="262" name="円/楕円 261"/>
        <xdr:cNvSpPr/>
      </xdr:nvSpPr>
      <xdr:spPr>
        <a:xfrm>
          <a:off x="1079500" y="160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67048</xdr:rowOff>
    </xdr:from>
    <xdr:ext cx="534377" cy="259045"/>
    <xdr:sp macro="" textlink="">
      <xdr:nvSpPr>
        <xdr:cNvPr id="263" name="テキスト ボックス 262"/>
        <xdr:cNvSpPr txBox="1"/>
      </xdr:nvSpPr>
      <xdr:spPr>
        <a:xfrm>
          <a:off x="863111" y="1584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52832</xdr:rowOff>
    </xdr:from>
    <xdr:to>
      <xdr:col>15</xdr:col>
      <xdr:colOff>180340</xdr:colOff>
      <xdr:row>39</xdr:row>
      <xdr:rowOff>98878</xdr:rowOff>
    </xdr:to>
    <xdr:cxnSp macro="">
      <xdr:nvCxnSpPr>
        <xdr:cNvPr id="289" name="直線コネクタ 288"/>
        <xdr:cNvCxnSpPr/>
      </xdr:nvCxnSpPr>
      <xdr:spPr>
        <a:xfrm flipV="1">
          <a:off x="10475595" y="5196332"/>
          <a:ext cx="1270"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170959</xdr:rowOff>
    </xdr:from>
    <xdr:ext cx="469744" cy="259045"/>
    <xdr:sp macro="" textlink="">
      <xdr:nvSpPr>
        <xdr:cNvPr id="292" name="労働費最大値テキスト"/>
        <xdr:cNvSpPr txBox="1"/>
      </xdr:nvSpPr>
      <xdr:spPr>
        <a:xfrm>
          <a:off x="10528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30</xdr:row>
      <xdr:rowOff>52832</xdr:rowOff>
    </xdr:from>
    <xdr:to>
      <xdr:col>15</xdr:col>
      <xdr:colOff>269875</xdr:colOff>
      <xdr:row>30</xdr:row>
      <xdr:rowOff>52832</xdr:rowOff>
    </xdr:to>
    <xdr:cxnSp macro="">
      <xdr:nvCxnSpPr>
        <xdr:cNvPr id="293" name="直線コネクタ 292"/>
        <xdr:cNvCxnSpPr/>
      </xdr:nvCxnSpPr>
      <xdr:spPr>
        <a:xfrm>
          <a:off x="10388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20501</xdr:rowOff>
    </xdr:from>
    <xdr:to>
      <xdr:col>15</xdr:col>
      <xdr:colOff>180975</xdr:colOff>
      <xdr:row>39</xdr:row>
      <xdr:rowOff>20828</xdr:rowOff>
    </xdr:to>
    <xdr:cxnSp macro="">
      <xdr:nvCxnSpPr>
        <xdr:cNvPr id="294" name="直線コネクタ 293"/>
        <xdr:cNvCxnSpPr/>
      </xdr:nvCxnSpPr>
      <xdr:spPr>
        <a:xfrm flipV="1">
          <a:off x="9639300" y="6707051"/>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160110</xdr:rowOff>
    </xdr:from>
    <xdr:ext cx="378565" cy="259045"/>
    <xdr:sp macro="" textlink="">
      <xdr:nvSpPr>
        <xdr:cNvPr id="295" name="労働費平均値テキスト"/>
        <xdr:cNvSpPr txBox="1"/>
      </xdr:nvSpPr>
      <xdr:spPr>
        <a:xfrm>
          <a:off x="10528300" y="63323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137233</xdr:rowOff>
    </xdr:from>
    <xdr:to>
      <xdr:col>15</xdr:col>
      <xdr:colOff>231775</xdr:colOff>
      <xdr:row>38</xdr:row>
      <xdr:rowOff>67383</xdr:rowOff>
    </xdr:to>
    <xdr:sp macro="" textlink="">
      <xdr:nvSpPr>
        <xdr:cNvPr id="296" name="フローチャート : 判断 295"/>
        <xdr:cNvSpPr/>
      </xdr:nvSpPr>
      <xdr:spPr>
        <a:xfrm>
          <a:off x="104267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146558</xdr:rowOff>
    </xdr:from>
    <xdr:to>
      <xdr:col>14</xdr:col>
      <xdr:colOff>28575</xdr:colOff>
      <xdr:row>39</xdr:row>
      <xdr:rowOff>20828</xdr:rowOff>
    </xdr:to>
    <xdr:cxnSp macro="">
      <xdr:nvCxnSpPr>
        <xdr:cNvPr id="297" name="直線コネクタ 296"/>
        <xdr:cNvCxnSpPr/>
      </xdr:nvCxnSpPr>
      <xdr:spPr>
        <a:xfrm>
          <a:off x="8750300" y="66616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156827</xdr:rowOff>
    </xdr:from>
    <xdr:to>
      <xdr:col>14</xdr:col>
      <xdr:colOff>79375</xdr:colOff>
      <xdr:row>38</xdr:row>
      <xdr:rowOff>86977</xdr:rowOff>
    </xdr:to>
    <xdr:sp macro="" textlink="">
      <xdr:nvSpPr>
        <xdr:cNvPr id="298" name="フローチャート : 判断 297"/>
        <xdr:cNvSpPr/>
      </xdr:nvSpPr>
      <xdr:spPr>
        <a:xfrm>
          <a:off x="9588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103504</xdr:rowOff>
    </xdr:from>
    <xdr:ext cx="378565" cy="259045"/>
    <xdr:sp macro="" textlink="">
      <xdr:nvSpPr>
        <xdr:cNvPr id="299" name="テキスト ボックス 298"/>
        <xdr:cNvSpPr txBox="1"/>
      </xdr:nvSpPr>
      <xdr:spPr>
        <a:xfrm>
          <a:off x="9450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78631</xdr:rowOff>
    </xdr:from>
    <xdr:to>
      <xdr:col>12</xdr:col>
      <xdr:colOff>511175</xdr:colOff>
      <xdr:row>38</xdr:row>
      <xdr:rowOff>146558</xdr:rowOff>
    </xdr:to>
    <xdr:cxnSp macro="">
      <xdr:nvCxnSpPr>
        <xdr:cNvPr id="300" name="直線コネクタ 299"/>
        <xdr:cNvCxnSpPr/>
      </xdr:nvCxnSpPr>
      <xdr:spPr>
        <a:xfrm>
          <a:off x="7861300" y="6079381"/>
          <a:ext cx="889000" cy="58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157807</xdr:rowOff>
    </xdr:from>
    <xdr:to>
      <xdr:col>12</xdr:col>
      <xdr:colOff>561975</xdr:colOff>
      <xdr:row>35</xdr:row>
      <xdr:rowOff>87957</xdr:rowOff>
    </xdr:to>
    <xdr:sp macro="" textlink="">
      <xdr:nvSpPr>
        <xdr:cNvPr id="301" name="フローチャート : 判断 300"/>
        <xdr:cNvSpPr/>
      </xdr:nvSpPr>
      <xdr:spPr>
        <a:xfrm>
          <a:off x="8699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104484</xdr:rowOff>
    </xdr:from>
    <xdr:ext cx="469744" cy="259045"/>
    <xdr:sp macro="" textlink="">
      <xdr:nvSpPr>
        <xdr:cNvPr id="302" name="テキスト ボックス 301"/>
        <xdr:cNvSpPr txBox="1"/>
      </xdr:nvSpPr>
      <xdr:spPr>
        <a:xfrm>
          <a:off x="8515427"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78631</xdr:rowOff>
    </xdr:from>
    <xdr:to>
      <xdr:col>11</xdr:col>
      <xdr:colOff>307975</xdr:colOff>
      <xdr:row>36</xdr:row>
      <xdr:rowOff>125331</xdr:rowOff>
    </xdr:to>
    <xdr:cxnSp macro="">
      <xdr:nvCxnSpPr>
        <xdr:cNvPr id="303" name="直線コネクタ 302"/>
        <xdr:cNvCxnSpPr/>
      </xdr:nvCxnSpPr>
      <xdr:spPr>
        <a:xfrm flipV="1">
          <a:off x="6972300" y="6079381"/>
          <a:ext cx="889000" cy="2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126782</xdr:rowOff>
    </xdr:from>
    <xdr:to>
      <xdr:col>11</xdr:col>
      <xdr:colOff>358775</xdr:colOff>
      <xdr:row>34</xdr:row>
      <xdr:rowOff>56932</xdr:rowOff>
    </xdr:to>
    <xdr:sp macro="" textlink="">
      <xdr:nvSpPr>
        <xdr:cNvPr id="304" name="フローチャート : 判断 303"/>
        <xdr:cNvSpPr/>
      </xdr:nvSpPr>
      <xdr:spPr>
        <a:xfrm>
          <a:off x="7810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73459</xdr:rowOff>
    </xdr:from>
    <xdr:ext cx="469744" cy="259045"/>
    <xdr:sp macro="" textlink="">
      <xdr:nvSpPr>
        <xdr:cNvPr id="305" name="テキスト ボックス 304"/>
        <xdr:cNvSpPr txBox="1"/>
      </xdr:nvSpPr>
      <xdr:spPr>
        <a:xfrm>
          <a:off x="7626427"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77796</xdr:rowOff>
    </xdr:from>
    <xdr:to>
      <xdr:col>10</xdr:col>
      <xdr:colOff>155575</xdr:colOff>
      <xdr:row>34</xdr:row>
      <xdr:rowOff>7946</xdr:rowOff>
    </xdr:to>
    <xdr:sp macro="" textlink="">
      <xdr:nvSpPr>
        <xdr:cNvPr id="306" name="フローチャート : 判断 305"/>
        <xdr:cNvSpPr/>
      </xdr:nvSpPr>
      <xdr:spPr>
        <a:xfrm>
          <a:off x="6921500" y="57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24473</xdr:rowOff>
    </xdr:from>
    <xdr:ext cx="469744" cy="259045"/>
    <xdr:sp macro="" textlink="">
      <xdr:nvSpPr>
        <xdr:cNvPr id="307" name="テキスト ボックス 306"/>
        <xdr:cNvSpPr txBox="1"/>
      </xdr:nvSpPr>
      <xdr:spPr>
        <a:xfrm>
          <a:off x="6737427" y="551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141151</xdr:rowOff>
    </xdr:from>
    <xdr:to>
      <xdr:col>15</xdr:col>
      <xdr:colOff>231775</xdr:colOff>
      <xdr:row>39</xdr:row>
      <xdr:rowOff>71301</xdr:rowOff>
    </xdr:to>
    <xdr:sp macro="" textlink="">
      <xdr:nvSpPr>
        <xdr:cNvPr id="313" name="円/楕円 312"/>
        <xdr:cNvSpPr/>
      </xdr:nvSpPr>
      <xdr:spPr>
        <a:xfrm>
          <a:off x="10426700" y="66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56078</xdr:rowOff>
    </xdr:from>
    <xdr:ext cx="378565" cy="259045"/>
    <xdr:sp macro="" textlink="">
      <xdr:nvSpPr>
        <xdr:cNvPr id="314" name="労働費該当値テキスト"/>
        <xdr:cNvSpPr txBox="1"/>
      </xdr:nvSpPr>
      <xdr:spPr>
        <a:xfrm>
          <a:off x="10528300" y="6571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141478</xdr:rowOff>
    </xdr:from>
    <xdr:to>
      <xdr:col>14</xdr:col>
      <xdr:colOff>79375</xdr:colOff>
      <xdr:row>39</xdr:row>
      <xdr:rowOff>71628</xdr:rowOff>
    </xdr:to>
    <xdr:sp macro="" textlink="">
      <xdr:nvSpPr>
        <xdr:cNvPr id="315" name="円/楕円 314"/>
        <xdr:cNvSpPr/>
      </xdr:nvSpPr>
      <xdr:spPr>
        <a:xfrm>
          <a:off x="9588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62755</xdr:rowOff>
    </xdr:from>
    <xdr:ext cx="378565" cy="259045"/>
    <xdr:sp macro="" textlink="">
      <xdr:nvSpPr>
        <xdr:cNvPr id="316" name="テキスト ボックス 315"/>
        <xdr:cNvSpPr txBox="1"/>
      </xdr:nvSpPr>
      <xdr:spPr>
        <a:xfrm>
          <a:off x="9450017" y="674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95758</xdr:rowOff>
    </xdr:from>
    <xdr:to>
      <xdr:col>12</xdr:col>
      <xdr:colOff>561975</xdr:colOff>
      <xdr:row>39</xdr:row>
      <xdr:rowOff>25908</xdr:rowOff>
    </xdr:to>
    <xdr:sp macro="" textlink="">
      <xdr:nvSpPr>
        <xdr:cNvPr id="317" name="円/楕円 316"/>
        <xdr:cNvSpPr/>
      </xdr:nvSpPr>
      <xdr:spPr>
        <a:xfrm>
          <a:off x="8699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17035</xdr:rowOff>
    </xdr:from>
    <xdr:ext cx="378565" cy="259045"/>
    <xdr:sp macro="" textlink="">
      <xdr:nvSpPr>
        <xdr:cNvPr id="318" name="テキスト ボックス 317"/>
        <xdr:cNvSpPr txBox="1"/>
      </xdr:nvSpPr>
      <xdr:spPr>
        <a:xfrm>
          <a:off x="8561017" y="6703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27831</xdr:rowOff>
    </xdr:from>
    <xdr:to>
      <xdr:col>11</xdr:col>
      <xdr:colOff>358775</xdr:colOff>
      <xdr:row>35</xdr:row>
      <xdr:rowOff>129431</xdr:rowOff>
    </xdr:to>
    <xdr:sp macro="" textlink="">
      <xdr:nvSpPr>
        <xdr:cNvPr id="319" name="円/楕円 318"/>
        <xdr:cNvSpPr/>
      </xdr:nvSpPr>
      <xdr:spPr>
        <a:xfrm>
          <a:off x="7810500" y="60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120558</xdr:rowOff>
    </xdr:from>
    <xdr:ext cx="469744" cy="259045"/>
    <xdr:sp macro="" textlink="">
      <xdr:nvSpPr>
        <xdr:cNvPr id="320" name="テキスト ボックス 319"/>
        <xdr:cNvSpPr txBox="1"/>
      </xdr:nvSpPr>
      <xdr:spPr>
        <a:xfrm>
          <a:off x="7626427" y="612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74531</xdr:rowOff>
    </xdr:from>
    <xdr:to>
      <xdr:col>10</xdr:col>
      <xdr:colOff>155575</xdr:colOff>
      <xdr:row>37</xdr:row>
      <xdr:rowOff>4681</xdr:rowOff>
    </xdr:to>
    <xdr:sp macro="" textlink="">
      <xdr:nvSpPr>
        <xdr:cNvPr id="321" name="円/楕円 320"/>
        <xdr:cNvSpPr/>
      </xdr:nvSpPr>
      <xdr:spPr>
        <a:xfrm>
          <a:off x="6921500" y="62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167258</xdr:rowOff>
    </xdr:from>
    <xdr:ext cx="469744" cy="259045"/>
    <xdr:sp macro="" textlink="">
      <xdr:nvSpPr>
        <xdr:cNvPr id="322" name="テキスト ボックス 321"/>
        <xdr:cNvSpPr txBox="1"/>
      </xdr:nvSpPr>
      <xdr:spPr>
        <a:xfrm>
          <a:off x="6737427" y="633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6" name="直線コネクタ 345"/>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7" name="農林水産業費最小値テキスト"/>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48" name="直線コネクタ 347"/>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49" name="農林水産業費最大値テキスト"/>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50" name="直線コネクタ 349"/>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107635</xdr:rowOff>
    </xdr:from>
    <xdr:to>
      <xdr:col>15</xdr:col>
      <xdr:colOff>180975</xdr:colOff>
      <xdr:row>56</xdr:row>
      <xdr:rowOff>93119</xdr:rowOff>
    </xdr:to>
    <xdr:cxnSp macro="">
      <xdr:nvCxnSpPr>
        <xdr:cNvPr id="351" name="直線コネクタ 350"/>
        <xdr:cNvCxnSpPr/>
      </xdr:nvCxnSpPr>
      <xdr:spPr>
        <a:xfrm>
          <a:off x="9639300" y="9194485"/>
          <a:ext cx="838200" cy="49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47372</xdr:rowOff>
    </xdr:from>
    <xdr:ext cx="534377" cy="259045"/>
    <xdr:sp macro="" textlink="">
      <xdr:nvSpPr>
        <xdr:cNvPr id="352" name="農林水産業費平均値テキスト"/>
        <xdr:cNvSpPr txBox="1"/>
      </xdr:nvSpPr>
      <xdr:spPr>
        <a:xfrm>
          <a:off x="10528300" y="94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3" name="フローチャート : 判断 352"/>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107635</xdr:rowOff>
    </xdr:from>
    <xdr:to>
      <xdr:col>14</xdr:col>
      <xdr:colOff>28575</xdr:colOff>
      <xdr:row>57</xdr:row>
      <xdr:rowOff>92334</xdr:rowOff>
    </xdr:to>
    <xdr:cxnSp macro="">
      <xdr:nvCxnSpPr>
        <xdr:cNvPr id="354" name="直線コネクタ 353"/>
        <xdr:cNvCxnSpPr/>
      </xdr:nvCxnSpPr>
      <xdr:spPr>
        <a:xfrm flipV="1">
          <a:off x="8750300" y="9194485"/>
          <a:ext cx="889000" cy="67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5" name="フローチャート : 判断 354"/>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139923</xdr:rowOff>
    </xdr:from>
    <xdr:ext cx="534377" cy="259045"/>
    <xdr:sp macro="" textlink="">
      <xdr:nvSpPr>
        <xdr:cNvPr id="356" name="テキスト ボックス 355"/>
        <xdr:cNvSpPr txBox="1"/>
      </xdr:nvSpPr>
      <xdr:spPr>
        <a:xfrm>
          <a:off x="9372111" y="974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169556</xdr:rowOff>
    </xdr:from>
    <xdr:to>
      <xdr:col>12</xdr:col>
      <xdr:colOff>511175</xdr:colOff>
      <xdr:row>57</xdr:row>
      <xdr:rowOff>92334</xdr:rowOff>
    </xdr:to>
    <xdr:cxnSp macro="">
      <xdr:nvCxnSpPr>
        <xdr:cNvPr id="357" name="直線コネクタ 356"/>
        <xdr:cNvCxnSpPr/>
      </xdr:nvCxnSpPr>
      <xdr:spPr>
        <a:xfrm>
          <a:off x="7861300" y="9770756"/>
          <a:ext cx="889000" cy="9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58" name="フローチャート : 判断 357"/>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151691</xdr:rowOff>
    </xdr:from>
    <xdr:ext cx="534377" cy="259045"/>
    <xdr:sp macro="" textlink="">
      <xdr:nvSpPr>
        <xdr:cNvPr id="359" name="テキスト ボックス 358"/>
        <xdr:cNvSpPr txBox="1"/>
      </xdr:nvSpPr>
      <xdr:spPr>
        <a:xfrm>
          <a:off x="8483111" y="94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169556</xdr:rowOff>
    </xdr:from>
    <xdr:to>
      <xdr:col>11</xdr:col>
      <xdr:colOff>307975</xdr:colOff>
      <xdr:row>57</xdr:row>
      <xdr:rowOff>116794</xdr:rowOff>
    </xdr:to>
    <xdr:cxnSp macro="">
      <xdr:nvCxnSpPr>
        <xdr:cNvPr id="360" name="直線コネクタ 359"/>
        <xdr:cNvCxnSpPr/>
      </xdr:nvCxnSpPr>
      <xdr:spPr>
        <a:xfrm flipV="1">
          <a:off x="6972300" y="9770756"/>
          <a:ext cx="889000" cy="1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61" name="フローチャート : 判断 360"/>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146349</xdr:rowOff>
    </xdr:from>
    <xdr:ext cx="534377" cy="259045"/>
    <xdr:sp macro="" textlink="">
      <xdr:nvSpPr>
        <xdr:cNvPr id="362" name="テキスト ボックス 361"/>
        <xdr:cNvSpPr txBox="1"/>
      </xdr:nvSpPr>
      <xdr:spPr>
        <a:xfrm>
          <a:off x="7594111" y="94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3" name="フローチャート : 判断 362"/>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16077</xdr:rowOff>
    </xdr:from>
    <xdr:ext cx="534377" cy="259045"/>
    <xdr:sp macro="" textlink="">
      <xdr:nvSpPr>
        <xdr:cNvPr id="364" name="テキスト ボックス 363"/>
        <xdr:cNvSpPr txBox="1"/>
      </xdr:nvSpPr>
      <xdr:spPr>
        <a:xfrm>
          <a:off x="6705111" y="94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42319</xdr:rowOff>
    </xdr:from>
    <xdr:to>
      <xdr:col>15</xdr:col>
      <xdr:colOff>231775</xdr:colOff>
      <xdr:row>56</xdr:row>
      <xdr:rowOff>143919</xdr:rowOff>
    </xdr:to>
    <xdr:sp macro="" textlink="">
      <xdr:nvSpPr>
        <xdr:cNvPr id="370" name="円/楕円 369"/>
        <xdr:cNvSpPr/>
      </xdr:nvSpPr>
      <xdr:spPr>
        <a:xfrm>
          <a:off x="10426700" y="96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20746</xdr:rowOff>
    </xdr:from>
    <xdr:ext cx="534377" cy="259045"/>
    <xdr:sp macro="" textlink="">
      <xdr:nvSpPr>
        <xdr:cNvPr id="371" name="農林水産業費該当値テキスト"/>
        <xdr:cNvSpPr txBox="1"/>
      </xdr:nvSpPr>
      <xdr:spPr>
        <a:xfrm>
          <a:off x="10528300" y="962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61,113</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56835</xdr:rowOff>
    </xdr:from>
    <xdr:to>
      <xdr:col>14</xdr:col>
      <xdr:colOff>79375</xdr:colOff>
      <xdr:row>53</xdr:row>
      <xdr:rowOff>158435</xdr:rowOff>
    </xdr:to>
    <xdr:sp macro="" textlink="">
      <xdr:nvSpPr>
        <xdr:cNvPr id="372" name="円/楕円 371"/>
        <xdr:cNvSpPr/>
      </xdr:nvSpPr>
      <xdr:spPr>
        <a:xfrm>
          <a:off x="9588500" y="91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3512</xdr:rowOff>
    </xdr:from>
    <xdr:ext cx="599010" cy="259045"/>
    <xdr:sp macro="" textlink="">
      <xdr:nvSpPr>
        <xdr:cNvPr id="373" name="テキスト ボックス 372"/>
        <xdr:cNvSpPr txBox="1"/>
      </xdr:nvSpPr>
      <xdr:spPr>
        <a:xfrm>
          <a:off x="9339794" y="891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126,708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41534</xdr:rowOff>
    </xdr:from>
    <xdr:to>
      <xdr:col>12</xdr:col>
      <xdr:colOff>561975</xdr:colOff>
      <xdr:row>57</xdr:row>
      <xdr:rowOff>143134</xdr:rowOff>
    </xdr:to>
    <xdr:sp macro="" textlink="">
      <xdr:nvSpPr>
        <xdr:cNvPr id="374" name="円/楕円 373"/>
        <xdr:cNvSpPr/>
      </xdr:nvSpPr>
      <xdr:spPr>
        <a:xfrm>
          <a:off x="8699500" y="981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134261</xdr:rowOff>
    </xdr:from>
    <xdr:ext cx="534377" cy="259045"/>
    <xdr:sp macro="" textlink="">
      <xdr:nvSpPr>
        <xdr:cNvPr id="375" name="テキスト ボックス 374"/>
        <xdr:cNvSpPr txBox="1"/>
      </xdr:nvSpPr>
      <xdr:spPr>
        <a:xfrm>
          <a:off x="8483111" y="990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118756</xdr:rowOff>
    </xdr:from>
    <xdr:to>
      <xdr:col>11</xdr:col>
      <xdr:colOff>358775</xdr:colOff>
      <xdr:row>57</xdr:row>
      <xdr:rowOff>48906</xdr:rowOff>
    </xdr:to>
    <xdr:sp macro="" textlink="">
      <xdr:nvSpPr>
        <xdr:cNvPr id="376" name="円/楕円 375"/>
        <xdr:cNvSpPr/>
      </xdr:nvSpPr>
      <xdr:spPr>
        <a:xfrm>
          <a:off x="7810500" y="971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40033</xdr:rowOff>
    </xdr:from>
    <xdr:ext cx="534377" cy="259045"/>
    <xdr:sp macro="" textlink="">
      <xdr:nvSpPr>
        <xdr:cNvPr id="377" name="テキスト ボックス 376"/>
        <xdr:cNvSpPr txBox="1"/>
      </xdr:nvSpPr>
      <xdr:spPr>
        <a:xfrm>
          <a:off x="7594111" y="981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65994</xdr:rowOff>
    </xdr:from>
    <xdr:to>
      <xdr:col>10</xdr:col>
      <xdr:colOff>155575</xdr:colOff>
      <xdr:row>57</xdr:row>
      <xdr:rowOff>167594</xdr:rowOff>
    </xdr:to>
    <xdr:sp macro="" textlink="">
      <xdr:nvSpPr>
        <xdr:cNvPr id="378" name="円/楕円 377"/>
        <xdr:cNvSpPr/>
      </xdr:nvSpPr>
      <xdr:spPr>
        <a:xfrm>
          <a:off x="6921500" y="983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158721</xdr:rowOff>
    </xdr:from>
    <xdr:ext cx="534377" cy="259045"/>
    <xdr:sp macro="" textlink="">
      <xdr:nvSpPr>
        <xdr:cNvPr id="379" name="テキスト ボックス 378"/>
        <xdr:cNvSpPr txBox="1"/>
      </xdr:nvSpPr>
      <xdr:spPr>
        <a:xfrm>
          <a:off x="6705111" y="993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3" name="直線コネクタ 402"/>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4" name="商工費最小値テキスト"/>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5" name="直線コネクタ 404"/>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6" name="商工費最大値テキスト"/>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7" name="直線コネクタ 406"/>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161913</xdr:rowOff>
    </xdr:from>
    <xdr:to>
      <xdr:col>15</xdr:col>
      <xdr:colOff>180975</xdr:colOff>
      <xdr:row>76</xdr:row>
      <xdr:rowOff>170320</xdr:rowOff>
    </xdr:to>
    <xdr:cxnSp macro="">
      <xdr:nvCxnSpPr>
        <xdr:cNvPr id="408" name="直線コネクタ 407"/>
        <xdr:cNvCxnSpPr/>
      </xdr:nvCxnSpPr>
      <xdr:spPr>
        <a:xfrm>
          <a:off x="9639300" y="13020663"/>
          <a:ext cx="838200" cy="17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52176</xdr:rowOff>
    </xdr:from>
    <xdr:ext cx="534377" cy="259045"/>
    <xdr:sp macro="" textlink="">
      <xdr:nvSpPr>
        <xdr:cNvPr id="409" name="商工費平均値テキスト"/>
        <xdr:cNvSpPr txBox="1"/>
      </xdr:nvSpPr>
      <xdr:spPr>
        <a:xfrm>
          <a:off x="10528300" y="13253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10" name="フローチャート : 判断 409"/>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161913</xdr:rowOff>
    </xdr:from>
    <xdr:to>
      <xdr:col>14</xdr:col>
      <xdr:colOff>28575</xdr:colOff>
      <xdr:row>76</xdr:row>
      <xdr:rowOff>138481</xdr:rowOff>
    </xdr:to>
    <xdr:cxnSp macro="">
      <xdr:nvCxnSpPr>
        <xdr:cNvPr id="411" name="直線コネクタ 410"/>
        <xdr:cNvCxnSpPr/>
      </xdr:nvCxnSpPr>
      <xdr:spPr>
        <a:xfrm flipV="1">
          <a:off x="8750300" y="13020663"/>
          <a:ext cx="889000" cy="1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2" name="フローチャート : 判断 411"/>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98950</xdr:rowOff>
    </xdr:from>
    <xdr:ext cx="534377" cy="259045"/>
    <xdr:sp macro="" textlink="">
      <xdr:nvSpPr>
        <xdr:cNvPr id="413" name="テキスト ボックス 412"/>
        <xdr:cNvSpPr txBox="1"/>
      </xdr:nvSpPr>
      <xdr:spPr>
        <a:xfrm>
          <a:off x="9372111" y="1330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138481</xdr:rowOff>
    </xdr:from>
    <xdr:to>
      <xdr:col>12</xdr:col>
      <xdr:colOff>511175</xdr:colOff>
      <xdr:row>76</xdr:row>
      <xdr:rowOff>143714</xdr:rowOff>
    </xdr:to>
    <xdr:cxnSp macro="">
      <xdr:nvCxnSpPr>
        <xdr:cNvPr id="414" name="直線コネクタ 413"/>
        <xdr:cNvCxnSpPr/>
      </xdr:nvCxnSpPr>
      <xdr:spPr>
        <a:xfrm flipV="1">
          <a:off x="7861300" y="13168681"/>
          <a:ext cx="889000" cy="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5" name="フローチャート : 判断 414"/>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7472</xdr:rowOff>
    </xdr:from>
    <xdr:ext cx="534377" cy="259045"/>
    <xdr:sp macro="" textlink="">
      <xdr:nvSpPr>
        <xdr:cNvPr id="416" name="テキスト ボックス 415"/>
        <xdr:cNvSpPr txBox="1"/>
      </xdr:nvSpPr>
      <xdr:spPr>
        <a:xfrm>
          <a:off x="8483111" y="133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143714</xdr:rowOff>
    </xdr:from>
    <xdr:to>
      <xdr:col>11</xdr:col>
      <xdr:colOff>307975</xdr:colOff>
      <xdr:row>76</xdr:row>
      <xdr:rowOff>162967</xdr:rowOff>
    </xdr:to>
    <xdr:cxnSp macro="">
      <xdr:nvCxnSpPr>
        <xdr:cNvPr id="417" name="直線コネクタ 416"/>
        <xdr:cNvCxnSpPr/>
      </xdr:nvCxnSpPr>
      <xdr:spPr>
        <a:xfrm flipV="1">
          <a:off x="6972300" y="13173914"/>
          <a:ext cx="889000" cy="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18" name="フローチャート : 判断 417"/>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29570</xdr:rowOff>
    </xdr:from>
    <xdr:ext cx="534377" cy="259045"/>
    <xdr:sp macro="" textlink="">
      <xdr:nvSpPr>
        <xdr:cNvPr id="419" name="テキスト ボックス 418"/>
        <xdr:cNvSpPr txBox="1"/>
      </xdr:nvSpPr>
      <xdr:spPr>
        <a:xfrm>
          <a:off x="7594111" y="134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20" name="フローチャート : 判断 419"/>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32390</xdr:rowOff>
    </xdr:from>
    <xdr:ext cx="534377" cy="259045"/>
    <xdr:sp macro="" textlink="">
      <xdr:nvSpPr>
        <xdr:cNvPr id="421" name="テキスト ボックス 420"/>
        <xdr:cNvSpPr txBox="1"/>
      </xdr:nvSpPr>
      <xdr:spPr>
        <a:xfrm>
          <a:off x="6705111" y="134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119520</xdr:rowOff>
    </xdr:from>
    <xdr:to>
      <xdr:col>15</xdr:col>
      <xdr:colOff>231775</xdr:colOff>
      <xdr:row>77</xdr:row>
      <xdr:rowOff>49670</xdr:rowOff>
    </xdr:to>
    <xdr:sp macro="" textlink="">
      <xdr:nvSpPr>
        <xdr:cNvPr id="427" name="円/楕円 426"/>
        <xdr:cNvSpPr/>
      </xdr:nvSpPr>
      <xdr:spPr>
        <a:xfrm>
          <a:off x="10426700" y="131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142397</xdr:rowOff>
    </xdr:from>
    <xdr:ext cx="534377" cy="259045"/>
    <xdr:sp macro="" textlink="">
      <xdr:nvSpPr>
        <xdr:cNvPr id="428" name="商工費該当値テキスト"/>
        <xdr:cNvSpPr txBox="1"/>
      </xdr:nvSpPr>
      <xdr:spPr>
        <a:xfrm>
          <a:off x="10528300" y="1300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30,589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111113</xdr:rowOff>
    </xdr:from>
    <xdr:to>
      <xdr:col>14</xdr:col>
      <xdr:colOff>79375</xdr:colOff>
      <xdr:row>76</xdr:row>
      <xdr:rowOff>41263</xdr:rowOff>
    </xdr:to>
    <xdr:sp macro="" textlink="">
      <xdr:nvSpPr>
        <xdr:cNvPr id="429" name="円/楕円 428"/>
        <xdr:cNvSpPr/>
      </xdr:nvSpPr>
      <xdr:spPr>
        <a:xfrm>
          <a:off x="9588500" y="129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57790</xdr:rowOff>
    </xdr:from>
    <xdr:ext cx="534377" cy="259045"/>
    <xdr:sp macro="" textlink="">
      <xdr:nvSpPr>
        <xdr:cNvPr id="430" name="テキスト ボックス 429"/>
        <xdr:cNvSpPr txBox="1"/>
      </xdr:nvSpPr>
      <xdr:spPr>
        <a:xfrm>
          <a:off x="9372111" y="1274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87681</xdr:rowOff>
    </xdr:from>
    <xdr:to>
      <xdr:col>12</xdr:col>
      <xdr:colOff>561975</xdr:colOff>
      <xdr:row>77</xdr:row>
      <xdr:rowOff>17831</xdr:rowOff>
    </xdr:to>
    <xdr:sp macro="" textlink="">
      <xdr:nvSpPr>
        <xdr:cNvPr id="431" name="円/楕円 430"/>
        <xdr:cNvSpPr/>
      </xdr:nvSpPr>
      <xdr:spPr>
        <a:xfrm>
          <a:off x="8699500" y="131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34358</xdr:rowOff>
    </xdr:from>
    <xdr:ext cx="534377" cy="259045"/>
    <xdr:sp macro="" textlink="">
      <xdr:nvSpPr>
        <xdr:cNvPr id="432" name="テキスト ボックス 431"/>
        <xdr:cNvSpPr txBox="1"/>
      </xdr:nvSpPr>
      <xdr:spPr>
        <a:xfrm>
          <a:off x="8483111" y="1289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92914</xdr:rowOff>
    </xdr:from>
    <xdr:to>
      <xdr:col>11</xdr:col>
      <xdr:colOff>358775</xdr:colOff>
      <xdr:row>77</xdr:row>
      <xdr:rowOff>23064</xdr:rowOff>
    </xdr:to>
    <xdr:sp macro="" textlink="">
      <xdr:nvSpPr>
        <xdr:cNvPr id="433" name="円/楕円 432"/>
        <xdr:cNvSpPr/>
      </xdr:nvSpPr>
      <xdr:spPr>
        <a:xfrm>
          <a:off x="7810500" y="1312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39590</xdr:rowOff>
    </xdr:from>
    <xdr:ext cx="534377" cy="259045"/>
    <xdr:sp macro="" textlink="">
      <xdr:nvSpPr>
        <xdr:cNvPr id="434" name="テキスト ボックス 433"/>
        <xdr:cNvSpPr txBox="1"/>
      </xdr:nvSpPr>
      <xdr:spPr>
        <a:xfrm>
          <a:off x="7594111" y="1289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112167</xdr:rowOff>
    </xdr:from>
    <xdr:to>
      <xdr:col>10</xdr:col>
      <xdr:colOff>155575</xdr:colOff>
      <xdr:row>77</xdr:row>
      <xdr:rowOff>42317</xdr:rowOff>
    </xdr:to>
    <xdr:sp macro="" textlink="">
      <xdr:nvSpPr>
        <xdr:cNvPr id="435" name="円/楕円 434"/>
        <xdr:cNvSpPr/>
      </xdr:nvSpPr>
      <xdr:spPr>
        <a:xfrm>
          <a:off x="6921500" y="131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58843</xdr:rowOff>
    </xdr:from>
    <xdr:ext cx="534377" cy="259045"/>
    <xdr:sp macro="" textlink="">
      <xdr:nvSpPr>
        <xdr:cNvPr id="436" name="テキスト ボックス 435"/>
        <xdr:cNvSpPr txBox="1"/>
      </xdr:nvSpPr>
      <xdr:spPr>
        <a:xfrm>
          <a:off x="6705111" y="1291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2" name="テキスト ボックス 45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4" name="テキスト ボックス 45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60" name="直線コネクタ 459"/>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61" name="土木費最小値テキスト"/>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2" name="直線コネクタ 461"/>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3" name="土木費最大値テキスト"/>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4" name="直線コネクタ 463"/>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137801</xdr:rowOff>
    </xdr:from>
    <xdr:to>
      <xdr:col>15</xdr:col>
      <xdr:colOff>180975</xdr:colOff>
      <xdr:row>98</xdr:row>
      <xdr:rowOff>143204</xdr:rowOff>
    </xdr:to>
    <xdr:cxnSp macro="">
      <xdr:nvCxnSpPr>
        <xdr:cNvPr id="465" name="直線コネクタ 464"/>
        <xdr:cNvCxnSpPr/>
      </xdr:nvCxnSpPr>
      <xdr:spPr>
        <a:xfrm flipV="1">
          <a:off x="9639300" y="16939901"/>
          <a:ext cx="838200" cy="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88699</xdr:rowOff>
    </xdr:from>
    <xdr:ext cx="534377" cy="259045"/>
    <xdr:sp macro="" textlink="">
      <xdr:nvSpPr>
        <xdr:cNvPr id="466" name="土木費平均値テキスト"/>
        <xdr:cNvSpPr txBox="1"/>
      </xdr:nvSpPr>
      <xdr:spPr>
        <a:xfrm>
          <a:off x="10528300" y="168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7" name="フローチャート : 判断 466"/>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136671</xdr:rowOff>
    </xdr:from>
    <xdr:to>
      <xdr:col>14</xdr:col>
      <xdr:colOff>28575</xdr:colOff>
      <xdr:row>98</xdr:row>
      <xdr:rowOff>143204</xdr:rowOff>
    </xdr:to>
    <xdr:cxnSp macro="">
      <xdr:nvCxnSpPr>
        <xdr:cNvPr id="468" name="直線コネクタ 467"/>
        <xdr:cNvCxnSpPr/>
      </xdr:nvCxnSpPr>
      <xdr:spPr>
        <a:xfrm>
          <a:off x="8750300" y="16938771"/>
          <a:ext cx="889000" cy="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69" name="フローチャート : 判断 468"/>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36072</xdr:rowOff>
    </xdr:from>
    <xdr:ext cx="534377" cy="259045"/>
    <xdr:sp macro="" textlink="">
      <xdr:nvSpPr>
        <xdr:cNvPr id="470" name="テキスト ボックス 469"/>
        <xdr:cNvSpPr txBox="1"/>
      </xdr:nvSpPr>
      <xdr:spPr>
        <a:xfrm>
          <a:off x="9372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132855</xdr:rowOff>
    </xdr:from>
    <xdr:to>
      <xdr:col>12</xdr:col>
      <xdr:colOff>511175</xdr:colOff>
      <xdr:row>98</xdr:row>
      <xdr:rowOff>136671</xdr:rowOff>
    </xdr:to>
    <xdr:cxnSp macro="">
      <xdr:nvCxnSpPr>
        <xdr:cNvPr id="471" name="直線コネクタ 470"/>
        <xdr:cNvCxnSpPr/>
      </xdr:nvCxnSpPr>
      <xdr:spPr>
        <a:xfrm>
          <a:off x="7861300" y="16934955"/>
          <a:ext cx="889000" cy="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2" name="フローチャート : 判断 471"/>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26267</xdr:rowOff>
    </xdr:from>
    <xdr:ext cx="534377" cy="259045"/>
    <xdr:sp macro="" textlink="">
      <xdr:nvSpPr>
        <xdr:cNvPr id="473" name="テキスト ボックス 472"/>
        <xdr:cNvSpPr txBox="1"/>
      </xdr:nvSpPr>
      <xdr:spPr>
        <a:xfrm>
          <a:off x="8483111" y="169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132855</xdr:rowOff>
    </xdr:from>
    <xdr:to>
      <xdr:col>11</xdr:col>
      <xdr:colOff>307975</xdr:colOff>
      <xdr:row>98</xdr:row>
      <xdr:rowOff>149361</xdr:rowOff>
    </xdr:to>
    <xdr:cxnSp macro="">
      <xdr:nvCxnSpPr>
        <xdr:cNvPr id="474" name="直線コネクタ 473"/>
        <xdr:cNvCxnSpPr/>
      </xdr:nvCxnSpPr>
      <xdr:spPr>
        <a:xfrm flipV="1">
          <a:off x="6972300" y="16934955"/>
          <a:ext cx="889000" cy="1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5" name="フローチャート : 判断 474"/>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27590</xdr:rowOff>
    </xdr:from>
    <xdr:ext cx="534377" cy="259045"/>
    <xdr:sp macro="" textlink="">
      <xdr:nvSpPr>
        <xdr:cNvPr id="476" name="テキスト ボックス 475"/>
        <xdr:cNvSpPr txBox="1"/>
      </xdr:nvSpPr>
      <xdr:spPr>
        <a:xfrm>
          <a:off x="7594111" y="170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7" name="フローチャート : 判断 476"/>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37968</xdr:rowOff>
    </xdr:from>
    <xdr:ext cx="534377" cy="259045"/>
    <xdr:sp macro="" textlink="">
      <xdr:nvSpPr>
        <xdr:cNvPr id="478" name="テキスト ボックス 477"/>
        <xdr:cNvSpPr txBox="1"/>
      </xdr:nvSpPr>
      <xdr:spPr>
        <a:xfrm>
          <a:off x="6705111" y="1701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87001</xdr:rowOff>
    </xdr:from>
    <xdr:to>
      <xdr:col>15</xdr:col>
      <xdr:colOff>231775</xdr:colOff>
      <xdr:row>99</xdr:row>
      <xdr:rowOff>17151</xdr:rowOff>
    </xdr:to>
    <xdr:sp macro="" textlink="">
      <xdr:nvSpPr>
        <xdr:cNvPr id="484" name="円/楕円 483"/>
        <xdr:cNvSpPr/>
      </xdr:nvSpPr>
      <xdr:spPr>
        <a:xfrm>
          <a:off x="10426700" y="1688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46378</xdr:rowOff>
    </xdr:from>
    <xdr:ext cx="599010" cy="259045"/>
    <xdr:sp macro="" textlink="">
      <xdr:nvSpPr>
        <xdr:cNvPr id="485" name="土木費該当値テキスト"/>
        <xdr:cNvSpPr txBox="1"/>
      </xdr:nvSpPr>
      <xdr:spPr>
        <a:xfrm>
          <a:off x="10528300" y="1667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102,493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92404</xdr:rowOff>
    </xdr:from>
    <xdr:to>
      <xdr:col>14</xdr:col>
      <xdr:colOff>79375</xdr:colOff>
      <xdr:row>99</xdr:row>
      <xdr:rowOff>22554</xdr:rowOff>
    </xdr:to>
    <xdr:sp macro="" textlink="">
      <xdr:nvSpPr>
        <xdr:cNvPr id="486" name="円/楕円 485"/>
        <xdr:cNvSpPr/>
      </xdr:nvSpPr>
      <xdr:spPr>
        <a:xfrm>
          <a:off x="9588500" y="1689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39081</xdr:rowOff>
    </xdr:from>
    <xdr:ext cx="534377" cy="259045"/>
    <xdr:sp macro="" textlink="">
      <xdr:nvSpPr>
        <xdr:cNvPr id="487" name="テキスト ボックス 486"/>
        <xdr:cNvSpPr txBox="1"/>
      </xdr:nvSpPr>
      <xdr:spPr>
        <a:xfrm>
          <a:off x="9372111" y="1666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95,402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85871</xdr:rowOff>
    </xdr:from>
    <xdr:to>
      <xdr:col>12</xdr:col>
      <xdr:colOff>561975</xdr:colOff>
      <xdr:row>99</xdr:row>
      <xdr:rowOff>16021</xdr:rowOff>
    </xdr:to>
    <xdr:sp macro="" textlink="">
      <xdr:nvSpPr>
        <xdr:cNvPr id="488" name="円/楕円 487"/>
        <xdr:cNvSpPr/>
      </xdr:nvSpPr>
      <xdr:spPr>
        <a:xfrm>
          <a:off x="8699500" y="1688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32548</xdr:rowOff>
    </xdr:from>
    <xdr:ext cx="599010" cy="259045"/>
    <xdr:sp macro="" textlink="">
      <xdr:nvSpPr>
        <xdr:cNvPr id="489" name="テキスト ボックス 488"/>
        <xdr:cNvSpPr txBox="1"/>
      </xdr:nvSpPr>
      <xdr:spPr>
        <a:xfrm>
          <a:off x="8450794" y="16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103,976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82055</xdr:rowOff>
    </xdr:from>
    <xdr:to>
      <xdr:col>11</xdr:col>
      <xdr:colOff>358775</xdr:colOff>
      <xdr:row>99</xdr:row>
      <xdr:rowOff>12205</xdr:rowOff>
    </xdr:to>
    <xdr:sp macro="" textlink="">
      <xdr:nvSpPr>
        <xdr:cNvPr id="490" name="円/楕円 489"/>
        <xdr:cNvSpPr/>
      </xdr:nvSpPr>
      <xdr:spPr>
        <a:xfrm>
          <a:off x="7810500" y="168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28732</xdr:rowOff>
    </xdr:from>
    <xdr:ext cx="599010" cy="259045"/>
    <xdr:sp macro="" textlink="">
      <xdr:nvSpPr>
        <xdr:cNvPr id="491" name="テキスト ボックス 490"/>
        <xdr:cNvSpPr txBox="1"/>
      </xdr:nvSpPr>
      <xdr:spPr>
        <a:xfrm>
          <a:off x="7561794" y="1665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108,982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98561</xdr:rowOff>
    </xdr:from>
    <xdr:to>
      <xdr:col>10</xdr:col>
      <xdr:colOff>155575</xdr:colOff>
      <xdr:row>99</xdr:row>
      <xdr:rowOff>28711</xdr:rowOff>
    </xdr:to>
    <xdr:sp macro="" textlink="">
      <xdr:nvSpPr>
        <xdr:cNvPr id="492" name="円/楕円 491"/>
        <xdr:cNvSpPr/>
      </xdr:nvSpPr>
      <xdr:spPr>
        <a:xfrm>
          <a:off x="6921500" y="1690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45238</xdr:rowOff>
    </xdr:from>
    <xdr:ext cx="534377" cy="259045"/>
    <xdr:sp macro="" textlink="">
      <xdr:nvSpPr>
        <xdr:cNvPr id="493" name="テキスト ボックス 492"/>
        <xdr:cNvSpPr txBox="1"/>
      </xdr:nvSpPr>
      <xdr:spPr>
        <a:xfrm>
          <a:off x="6705111" y="166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9" name="テキスト ボックス 50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1" name="テキスト ボックス 51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19" name="直線コネクタ 518"/>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20" name="消防費最小値テキスト"/>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21" name="直線コネクタ 520"/>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22" name="消防費最大値テキスト"/>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23" name="直線コネクタ 522"/>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46288</xdr:rowOff>
    </xdr:from>
    <xdr:to>
      <xdr:col>23</xdr:col>
      <xdr:colOff>517525</xdr:colOff>
      <xdr:row>38</xdr:row>
      <xdr:rowOff>50402</xdr:rowOff>
    </xdr:to>
    <xdr:cxnSp macro="">
      <xdr:nvCxnSpPr>
        <xdr:cNvPr id="524" name="直線コネクタ 523"/>
        <xdr:cNvCxnSpPr/>
      </xdr:nvCxnSpPr>
      <xdr:spPr>
        <a:xfrm flipV="1">
          <a:off x="15481300" y="6561388"/>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1481</xdr:rowOff>
    </xdr:from>
    <xdr:ext cx="534377" cy="259045"/>
    <xdr:sp macro="" textlink="">
      <xdr:nvSpPr>
        <xdr:cNvPr id="525" name="消防費平均値テキスト"/>
        <xdr:cNvSpPr txBox="1"/>
      </xdr:nvSpPr>
      <xdr:spPr>
        <a:xfrm>
          <a:off x="16370300" y="6345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6" name="フローチャート : 判断 525"/>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34806</xdr:rowOff>
    </xdr:from>
    <xdr:to>
      <xdr:col>22</xdr:col>
      <xdr:colOff>365125</xdr:colOff>
      <xdr:row>38</xdr:row>
      <xdr:rowOff>50402</xdr:rowOff>
    </xdr:to>
    <xdr:cxnSp macro="">
      <xdr:nvCxnSpPr>
        <xdr:cNvPr id="527" name="直線コネクタ 526"/>
        <xdr:cNvCxnSpPr/>
      </xdr:nvCxnSpPr>
      <xdr:spPr>
        <a:xfrm>
          <a:off x="14592300" y="6549906"/>
          <a:ext cx="889000" cy="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28" name="フローチャート : 判断 527"/>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93969</xdr:rowOff>
    </xdr:from>
    <xdr:ext cx="534377" cy="259045"/>
    <xdr:sp macro="" textlink="">
      <xdr:nvSpPr>
        <xdr:cNvPr id="529" name="テキスト ボックス 528"/>
        <xdr:cNvSpPr txBox="1"/>
      </xdr:nvSpPr>
      <xdr:spPr>
        <a:xfrm>
          <a:off x="15214111" y="660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34806</xdr:rowOff>
    </xdr:from>
    <xdr:to>
      <xdr:col>21</xdr:col>
      <xdr:colOff>161925</xdr:colOff>
      <xdr:row>38</xdr:row>
      <xdr:rowOff>62068</xdr:rowOff>
    </xdr:to>
    <xdr:cxnSp macro="">
      <xdr:nvCxnSpPr>
        <xdr:cNvPr id="530" name="直線コネクタ 529"/>
        <xdr:cNvCxnSpPr/>
      </xdr:nvCxnSpPr>
      <xdr:spPr>
        <a:xfrm flipV="1">
          <a:off x="13703300" y="6549906"/>
          <a:ext cx="889000" cy="2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168067</xdr:rowOff>
    </xdr:from>
    <xdr:to>
      <xdr:col>21</xdr:col>
      <xdr:colOff>212725</xdr:colOff>
      <xdr:row>38</xdr:row>
      <xdr:rowOff>98217</xdr:rowOff>
    </xdr:to>
    <xdr:sp macro="" textlink="">
      <xdr:nvSpPr>
        <xdr:cNvPr id="531" name="フローチャート : 判断 530"/>
        <xdr:cNvSpPr/>
      </xdr:nvSpPr>
      <xdr:spPr>
        <a:xfrm>
          <a:off x="14541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89344</xdr:rowOff>
    </xdr:from>
    <xdr:ext cx="534377" cy="259045"/>
    <xdr:sp macro="" textlink="">
      <xdr:nvSpPr>
        <xdr:cNvPr id="532" name="テキスト ボックス 531"/>
        <xdr:cNvSpPr txBox="1"/>
      </xdr:nvSpPr>
      <xdr:spPr>
        <a:xfrm>
          <a:off x="14325111" y="660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62068</xdr:rowOff>
    </xdr:from>
    <xdr:to>
      <xdr:col>19</xdr:col>
      <xdr:colOff>644525</xdr:colOff>
      <xdr:row>38</xdr:row>
      <xdr:rowOff>65869</xdr:rowOff>
    </xdr:to>
    <xdr:cxnSp macro="">
      <xdr:nvCxnSpPr>
        <xdr:cNvPr id="533" name="直線コネクタ 532"/>
        <xdr:cNvCxnSpPr/>
      </xdr:nvCxnSpPr>
      <xdr:spPr>
        <a:xfrm flipV="1">
          <a:off x="12814300" y="6577168"/>
          <a:ext cx="8890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167003</xdr:rowOff>
    </xdr:from>
    <xdr:to>
      <xdr:col>20</xdr:col>
      <xdr:colOff>9525</xdr:colOff>
      <xdr:row>38</xdr:row>
      <xdr:rowOff>97153</xdr:rowOff>
    </xdr:to>
    <xdr:sp macro="" textlink="">
      <xdr:nvSpPr>
        <xdr:cNvPr id="534" name="フローチャート : 判断 533"/>
        <xdr:cNvSpPr/>
      </xdr:nvSpPr>
      <xdr:spPr>
        <a:xfrm>
          <a:off x="13652500" y="65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113680</xdr:rowOff>
    </xdr:from>
    <xdr:ext cx="534377" cy="259045"/>
    <xdr:sp macro="" textlink="">
      <xdr:nvSpPr>
        <xdr:cNvPr id="535" name="テキスト ボックス 534"/>
        <xdr:cNvSpPr txBox="1"/>
      </xdr:nvSpPr>
      <xdr:spPr>
        <a:xfrm>
          <a:off x="13436111" y="628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10124</xdr:rowOff>
    </xdr:from>
    <xdr:to>
      <xdr:col>18</xdr:col>
      <xdr:colOff>492125</xdr:colOff>
      <xdr:row>38</xdr:row>
      <xdr:rowOff>111724</xdr:rowOff>
    </xdr:to>
    <xdr:sp macro="" textlink="">
      <xdr:nvSpPr>
        <xdr:cNvPr id="536" name="フローチャート : 判断 535"/>
        <xdr:cNvSpPr/>
      </xdr:nvSpPr>
      <xdr:spPr>
        <a:xfrm>
          <a:off x="12763500" y="652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128252</xdr:rowOff>
    </xdr:from>
    <xdr:ext cx="534377" cy="259045"/>
    <xdr:sp macro="" textlink="">
      <xdr:nvSpPr>
        <xdr:cNvPr id="537" name="テキスト ボックス 536"/>
        <xdr:cNvSpPr txBox="1"/>
      </xdr:nvSpPr>
      <xdr:spPr>
        <a:xfrm>
          <a:off x="12547111" y="630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166938</xdr:rowOff>
    </xdr:from>
    <xdr:to>
      <xdr:col>23</xdr:col>
      <xdr:colOff>568325</xdr:colOff>
      <xdr:row>38</xdr:row>
      <xdr:rowOff>97088</xdr:rowOff>
    </xdr:to>
    <xdr:sp macro="" textlink="">
      <xdr:nvSpPr>
        <xdr:cNvPr id="543" name="円/楕円 542"/>
        <xdr:cNvSpPr/>
      </xdr:nvSpPr>
      <xdr:spPr>
        <a:xfrm>
          <a:off x="16268700" y="651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128480</xdr:rowOff>
    </xdr:from>
    <xdr:ext cx="534377" cy="259045"/>
    <xdr:sp macro="" textlink="">
      <xdr:nvSpPr>
        <xdr:cNvPr id="544" name="消防費該当値テキスト"/>
        <xdr:cNvSpPr txBox="1"/>
      </xdr:nvSpPr>
      <xdr:spPr>
        <a:xfrm>
          <a:off x="16370300" y="647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34,302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171052</xdr:rowOff>
    </xdr:from>
    <xdr:to>
      <xdr:col>22</xdr:col>
      <xdr:colOff>415925</xdr:colOff>
      <xdr:row>38</xdr:row>
      <xdr:rowOff>101202</xdr:rowOff>
    </xdr:to>
    <xdr:sp macro="" textlink="">
      <xdr:nvSpPr>
        <xdr:cNvPr id="545" name="円/楕円 544"/>
        <xdr:cNvSpPr/>
      </xdr:nvSpPr>
      <xdr:spPr>
        <a:xfrm>
          <a:off x="15430500" y="651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117729</xdr:rowOff>
    </xdr:from>
    <xdr:ext cx="534377" cy="259045"/>
    <xdr:sp macro="" textlink="">
      <xdr:nvSpPr>
        <xdr:cNvPr id="546" name="テキスト ボックス 545"/>
        <xdr:cNvSpPr txBox="1"/>
      </xdr:nvSpPr>
      <xdr:spPr>
        <a:xfrm>
          <a:off x="15214111" y="628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155455</xdr:rowOff>
    </xdr:from>
    <xdr:to>
      <xdr:col>21</xdr:col>
      <xdr:colOff>212725</xdr:colOff>
      <xdr:row>38</xdr:row>
      <xdr:rowOff>85606</xdr:rowOff>
    </xdr:to>
    <xdr:sp macro="" textlink="">
      <xdr:nvSpPr>
        <xdr:cNvPr id="547" name="円/楕円 546"/>
        <xdr:cNvSpPr/>
      </xdr:nvSpPr>
      <xdr:spPr>
        <a:xfrm>
          <a:off x="14541500" y="64991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102132</xdr:rowOff>
    </xdr:from>
    <xdr:ext cx="534377" cy="259045"/>
    <xdr:sp macro="" textlink="">
      <xdr:nvSpPr>
        <xdr:cNvPr id="548" name="テキスト ボックス 547"/>
        <xdr:cNvSpPr txBox="1"/>
      </xdr:nvSpPr>
      <xdr:spPr>
        <a:xfrm>
          <a:off x="14325111" y="627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11268</xdr:rowOff>
    </xdr:from>
    <xdr:to>
      <xdr:col>20</xdr:col>
      <xdr:colOff>9525</xdr:colOff>
      <xdr:row>38</xdr:row>
      <xdr:rowOff>112868</xdr:rowOff>
    </xdr:to>
    <xdr:sp macro="" textlink="">
      <xdr:nvSpPr>
        <xdr:cNvPr id="549" name="円/楕円 548"/>
        <xdr:cNvSpPr/>
      </xdr:nvSpPr>
      <xdr:spPr>
        <a:xfrm>
          <a:off x="13652500" y="652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103995</xdr:rowOff>
    </xdr:from>
    <xdr:ext cx="534377" cy="259045"/>
    <xdr:sp macro="" textlink="">
      <xdr:nvSpPr>
        <xdr:cNvPr id="550" name="テキスト ボックス 549"/>
        <xdr:cNvSpPr txBox="1"/>
      </xdr:nvSpPr>
      <xdr:spPr>
        <a:xfrm>
          <a:off x="13436111" y="661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15069</xdr:rowOff>
    </xdr:from>
    <xdr:to>
      <xdr:col>18</xdr:col>
      <xdr:colOff>492125</xdr:colOff>
      <xdr:row>38</xdr:row>
      <xdr:rowOff>116669</xdr:rowOff>
    </xdr:to>
    <xdr:sp macro="" textlink="">
      <xdr:nvSpPr>
        <xdr:cNvPr id="551" name="円/楕円 550"/>
        <xdr:cNvSpPr/>
      </xdr:nvSpPr>
      <xdr:spPr>
        <a:xfrm>
          <a:off x="12763500" y="653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107796</xdr:rowOff>
    </xdr:from>
    <xdr:ext cx="534377" cy="259045"/>
    <xdr:sp macro="" textlink="">
      <xdr:nvSpPr>
        <xdr:cNvPr id="552" name="テキスト ボックス 551"/>
        <xdr:cNvSpPr txBox="1"/>
      </xdr:nvSpPr>
      <xdr:spPr>
        <a:xfrm>
          <a:off x="12547111" y="66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121493</xdr:rowOff>
    </xdr:from>
    <xdr:to>
      <xdr:col>23</xdr:col>
      <xdr:colOff>516889</xdr:colOff>
      <xdr:row>58</xdr:row>
      <xdr:rowOff>124400</xdr:rowOff>
    </xdr:to>
    <xdr:cxnSp macro="">
      <xdr:nvCxnSpPr>
        <xdr:cNvPr id="579" name="直線コネクタ 578"/>
        <xdr:cNvCxnSpPr/>
      </xdr:nvCxnSpPr>
      <xdr:spPr>
        <a:xfrm flipV="1">
          <a:off x="16317595" y="8865443"/>
          <a:ext cx="1269" cy="1203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128227</xdr:rowOff>
    </xdr:from>
    <xdr:ext cx="534377" cy="259045"/>
    <xdr:sp macro="" textlink="">
      <xdr:nvSpPr>
        <xdr:cNvPr id="580" name="教育費最小値テキスト"/>
        <xdr:cNvSpPr txBox="1"/>
      </xdr:nvSpPr>
      <xdr:spPr>
        <a:xfrm>
          <a:off x="16370300" y="1007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124400</xdr:rowOff>
    </xdr:from>
    <xdr:to>
      <xdr:col>23</xdr:col>
      <xdr:colOff>606425</xdr:colOff>
      <xdr:row>58</xdr:row>
      <xdr:rowOff>124400</xdr:rowOff>
    </xdr:to>
    <xdr:cxnSp macro="">
      <xdr:nvCxnSpPr>
        <xdr:cNvPr id="581" name="直線コネクタ 580"/>
        <xdr:cNvCxnSpPr/>
      </xdr:nvCxnSpPr>
      <xdr:spPr>
        <a:xfrm>
          <a:off x="16230600" y="100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68170</xdr:rowOff>
    </xdr:from>
    <xdr:ext cx="599010" cy="259045"/>
    <xdr:sp macro="" textlink="">
      <xdr:nvSpPr>
        <xdr:cNvPr id="582" name="教育費最大値テキスト"/>
        <xdr:cNvSpPr txBox="1"/>
      </xdr:nvSpPr>
      <xdr:spPr>
        <a:xfrm>
          <a:off x="16370300" y="864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51</xdr:row>
      <xdr:rowOff>121493</xdr:rowOff>
    </xdr:from>
    <xdr:to>
      <xdr:col>23</xdr:col>
      <xdr:colOff>606425</xdr:colOff>
      <xdr:row>51</xdr:row>
      <xdr:rowOff>121493</xdr:rowOff>
    </xdr:to>
    <xdr:cxnSp macro="">
      <xdr:nvCxnSpPr>
        <xdr:cNvPr id="583" name="直線コネクタ 582"/>
        <xdr:cNvCxnSpPr/>
      </xdr:nvCxnSpPr>
      <xdr:spPr>
        <a:xfrm>
          <a:off x="16230600" y="886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35589</xdr:rowOff>
    </xdr:from>
    <xdr:to>
      <xdr:col>23</xdr:col>
      <xdr:colOff>517525</xdr:colOff>
      <xdr:row>54</xdr:row>
      <xdr:rowOff>92233</xdr:rowOff>
    </xdr:to>
    <xdr:cxnSp macro="">
      <xdr:nvCxnSpPr>
        <xdr:cNvPr id="584" name="直線コネクタ 583"/>
        <xdr:cNvCxnSpPr/>
      </xdr:nvCxnSpPr>
      <xdr:spPr>
        <a:xfrm flipV="1">
          <a:off x="15481300" y="9293889"/>
          <a:ext cx="838200" cy="5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78529</xdr:rowOff>
    </xdr:from>
    <xdr:ext cx="534377" cy="259045"/>
    <xdr:sp macro="" textlink="">
      <xdr:nvSpPr>
        <xdr:cNvPr id="585" name="教育費平均値テキスト"/>
        <xdr:cNvSpPr txBox="1"/>
      </xdr:nvSpPr>
      <xdr:spPr>
        <a:xfrm>
          <a:off x="16370300" y="9508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100102</xdr:rowOff>
    </xdr:from>
    <xdr:to>
      <xdr:col>23</xdr:col>
      <xdr:colOff>568325</xdr:colOff>
      <xdr:row>56</xdr:row>
      <xdr:rowOff>30252</xdr:rowOff>
    </xdr:to>
    <xdr:sp macro="" textlink="">
      <xdr:nvSpPr>
        <xdr:cNvPr id="586" name="フローチャート : 判断 585"/>
        <xdr:cNvSpPr/>
      </xdr:nvSpPr>
      <xdr:spPr>
        <a:xfrm>
          <a:off x="16268700" y="952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49</xdr:row>
      <xdr:rowOff>124220</xdr:rowOff>
    </xdr:from>
    <xdr:to>
      <xdr:col>22</xdr:col>
      <xdr:colOff>365125</xdr:colOff>
      <xdr:row>54</xdr:row>
      <xdr:rowOff>92233</xdr:rowOff>
    </xdr:to>
    <xdr:cxnSp macro="">
      <xdr:nvCxnSpPr>
        <xdr:cNvPr id="587" name="直線コネクタ 586"/>
        <xdr:cNvCxnSpPr/>
      </xdr:nvCxnSpPr>
      <xdr:spPr>
        <a:xfrm>
          <a:off x="14592300" y="8525270"/>
          <a:ext cx="889000" cy="82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55606</xdr:rowOff>
    </xdr:from>
    <xdr:to>
      <xdr:col>22</xdr:col>
      <xdr:colOff>415925</xdr:colOff>
      <xdr:row>55</xdr:row>
      <xdr:rowOff>157206</xdr:rowOff>
    </xdr:to>
    <xdr:sp macro="" textlink="">
      <xdr:nvSpPr>
        <xdr:cNvPr id="588" name="フローチャート : 判断 587"/>
        <xdr:cNvSpPr/>
      </xdr:nvSpPr>
      <xdr:spPr>
        <a:xfrm>
          <a:off x="15430500" y="9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148333</xdr:rowOff>
    </xdr:from>
    <xdr:ext cx="534377" cy="259045"/>
    <xdr:sp macro="" textlink="">
      <xdr:nvSpPr>
        <xdr:cNvPr id="589" name="テキスト ボックス 588"/>
        <xdr:cNvSpPr txBox="1"/>
      </xdr:nvSpPr>
      <xdr:spPr>
        <a:xfrm>
          <a:off x="15214111" y="957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49</xdr:row>
      <xdr:rowOff>124220</xdr:rowOff>
    </xdr:from>
    <xdr:to>
      <xdr:col>21</xdr:col>
      <xdr:colOff>161925</xdr:colOff>
      <xdr:row>52</xdr:row>
      <xdr:rowOff>157449</xdr:rowOff>
    </xdr:to>
    <xdr:cxnSp macro="">
      <xdr:nvCxnSpPr>
        <xdr:cNvPr id="590" name="直線コネクタ 589"/>
        <xdr:cNvCxnSpPr/>
      </xdr:nvCxnSpPr>
      <xdr:spPr>
        <a:xfrm flipV="1">
          <a:off x="13703300" y="8525270"/>
          <a:ext cx="889000" cy="54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64407</xdr:rowOff>
    </xdr:from>
    <xdr:to>
      <xdr:col>21</xdr:col>
      <xdr:colOff>212725</xdr:colOff>
      <xdr:row>54</xdr:row>
      <xdr:rowOff>166007</xdr:rowOff>
    </xdr:to>
    <xdr:sp macro="" textlink="">
      <xdr:nvSpPr>
        <xdr:cNvPr id="591" name="フローチャート : 判断 590"/>
        <xdr:cNvSpPr/>
      </xdr:nvSpPr>
      <xdr:spPr>
        <a:xfrm>
          <a:off x="14541500" y="93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157134</xdr:rowOff>
    </xdr:from>
    <xdr:ext cx="534377" cy="259045"/>
    <xdr:sp macro="" textlink="">
      <xdr:nvSpPr>
        <xdr:cNvPr id="592" name="テキスト ボックス 591"/>
        <xdr:cNvSpPr txBox="1"/>
      </xdr:nvSpPr>
      <xdr:spPr>
        <a:xfrm>
          <a:off x="14325111" y="941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84951</xdr:rowOff>
    </xdr:from>
    <xdr:to>
      <xdr:col>19</xdr:col>
      <xdr:colOff>644525</xdr:colOff>
      <xdr:row>52</xdr:row>
      <xdr:rowOff>157449</xdr:rowOff>
    </xdr:to>
    <xdr:cxnSp macro="">
      <xdr:nvCxnSpPr>
        <xdr:cNvPr id="593" name="直線コネクタ 592"/>
        <xdr:cNvCxnSpPr/>
      </xdr:nvCxnSpPr>
      <xdr:spPr>
        <a:xfrm>
          <a:off x="12814300" y="8828901"/>
          <a:ext cx="889000" cy="24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38069</xdr:rowOff>
    </xdr:from>
    <xdr:to>
      <xdr:col>20</xdr:col>
      <xdr:colOff>9525</xdr:colOff>
      <xdr:row>54</xdr:row>
      <xdr:rowOff>139669</xdr:rowOff>
    </xdr:to>
    <xdr:sp macro="" textlink="">
      <xdr:nvSpPr>
        <xdr:cNvPr id="594" name="フローチャート : 判断 593"/>
        <xdr:cNvSpPr/>
      </xdr:nvSpPr>
      <xdr:spPr>
        <a:xfrm>
          <a:off x="13652500" y="929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130796</xdr:rowOff>
    </xdr:from>
    <xdr:ext cx="534377" cy="259045"/>
    <xdr:sp macro="" textlink="">
      <xdr:nvSpPr>
        <xdr:cNvPr id="595" name="テキスト ボックス 594"/>
        <xdr:cNvSpPr txBox="1"/>
      </xdr:nvSpPr>
      <xdr:spPr>
        <a:xfrm>
          <a:off x="13436111" y="938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12547</xdr:rowOff>
    </xdr:from>
    <xdr:to>
      <xdr:col>18</xdr:col>
      <xdr:colOff>492125</xdr:colOff>
      <xdr:row>54</xdr:row>
      <xdr:rowOff>114147</xdr:rowOff>
    </xdr:to>
    <xdr:sp macro="" textlink="">
      <xdr:nvSpPr>
        <xdr:cNvPr id="596" name="フローチャート : 判断 595"/>
        <xdr:cNvSpPr/>
      </xdr:nvSpPr>
      <xdr:spPr>
        <a:xfrm>
          <a:off x="12763500" y="927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105274</xdr:rowOff>
    </xdr:from>
    <xdr:ext cx="534377" cy="259045"/>
    <xdr:sp macro="" textlink="">
      <xdr:nvSpPr>
        <xdr:cNvPr id="597" name="テキスト ボックス 596"/>
        <xdr:cNvSpPr txBox="1"/>
      </xdr:nvSpPr>
      <xdr:spPr>
        <a:xfrm>
          <a:off x="12547111" y="936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156239</xdr:rowOff>
    </xdr:from>
    <xdr:to>
      <xdr:col>23</xdr:col>
      <xdr:colOff>568325</xdr:colOff>
      <xdr:row>54</xdr:row>
      <xdr:rowOff>86389</xdr:rowOff>
    </xdr:to>
    <xdr:sp macro="" textlink="">
      <xdr:nvSpPr>
        <xdr:cNvPr id="603" name="円/楕円 602"/>
        <xdr:cNvSpPr/>
      </xdr:nvSpPr>
      <xdr:spPr>
        <a:xfrm>
          <a:off x="16268700" y="92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7666</xdr:rowOff>
    </xdr:from>
    <xdr:ext cx="534377" cy="259045"/>
    <xdr:sp macro="" textlink="">
      <xdr:nvSpPr>
        <xdr:cNvPr id="604" name="教育費該当値テキスト"/>
        <xdr:cNvSpPr txBox="1"/>
      </xdr:nvSpPr>
      <xdr:spPr>
        <a:xfrm>
          <a:off x="16370300" y="909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76,376</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41433</xdr:rowOff>
    </xdr:from>
    <xdr:to>
      <xdr:col>22</xdr:col>
      <xdr:colOff>415925</xdr:colOff>
      <xdr:row>54</xdr:row>
      <xdr:rowOff>143033</xdr:rowOff>
    </xdr:to>
    <xdr:sp macro="" textlink="">
      <xdr:nvSpPr>
        <xdr:cNvPr id="605" name="円/楕円 604"/>
        <xdr:cNvSpPr/>
      </xdr:nvSpPr>
      <xdr:spPr>
        <a:xfrm>
          <a:off x="15430500" y="929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159560</xdr:rowOff>
    </xdr:from>
    <xdr:ext cx="534377" cy="259045"/>
    <xdr:sp macro="" textlink="">
      <xdr:nvSpPr>
        <xdr:cNvPr id="606" name="テキスト ボックス 605"/>
        <xdr:cNvSpPr txBox="1"/>
      </xdr:nvSpPr>
      <xdr:spPr>
        <a:xfrm>
          <a:off x="15214111" y="907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72,907</a:t>
          </a:r>
          <a:endParaRPr kumimoji="1" lang="ja-JP" altLang="en-US" sz="1000" b="1">
            <a:solidFill>
              <a:srgbClr val="FF0000"/>
            </a:solidFill>
            <a:latin typeface="ＭＳ Ｐゴシック"/>
          </a:endParaRPr>
        </a:p>
      </xdr:txBody>
    </xdr:sp>
    <xdr:clientData/>
  </xdr:oneCellAnchor>
  <xdr:twoCellAnchor>
    <xdr:from>
      <xdr:col>21</xdr:col>
      <xdr:colOff>111125</xdr:colOff>
      <xdr:row>49</xdr:row>
      <xdr:rowOff>73420</xdr:rowOff>
    </xdr:from>
    <xdr:to>
      <xdr:col>21</xdr:col>
      <xdr:colOff>212725</xdr:colOff>
      <xdr:row>50</xdr:row>
      <xdr:rowOff>3570</xdr:rowOff>
    </xdr:to>
    <xdr:sp macro="" textlink="">
      <xdr:nvSpPr>
        <xdr:cNvPr id="607" name="円/楕円 606"/>
        <xdr:cNvSpPr/>
      </xdr:nvSpPr>
      <xdr:spPr>
        <a:xfrm>
          <a:off x="14541500" y="847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48</xdr:row>
      <xdr:rowOff>20097</xdr:rowOff>
    </xdr:from>
    <xdr:ext cx="599010" cy="259045"/>
    <xdr:sp macro="" textlink="">
      <xdr:nvSpPr>
        <xdr:cNvPr id="608" name="テキスト ボックス 607"/>
        <xdr:cNvSpPr txBox="1"/>
      </xdr:nvSpPr>
      <xdr:spPr>
        <a:xfrm>
          <a:off x="14292794" y="824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123,448</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106649</xdr:rowOff>
    </xdr:from>
    <xdr:to>
      <xdr:col>20</xdr:col>
      <xdr:colOff>9525</xdr:colOff>
      <xdr:row>53</xdr:row>
      <xdr:rowOff>36799</xdr:rowOff>
    </xdr:to>
    <xdr:sp macro="" textlink="">
      <xdr:nvSpPr>
        <xdr:cNvPr id="609" name="円/楕円 608"/>
        <xdr:cNvSpPr/>
      </xdr:nvSpPr>
      <xdr:spPr>
        <a:xfrm>
          <a:off x="13652500" y="902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53326</xdr:rowOff>
    </xdr:from>
    <xdr:ext cx="534377" cy="259045"/>
    <xdr:sp macro="" textlink="">
      <xdr:nvSpPr>
        <xdr:cNvPr id="610" name="テキスト ボックス 609"/>
        <xdr:cNvSpPr txBox="1"/>
      </xdr:nvSpPr>
      <xdr:spPr>
        <a:xfrm>
          <a:off x="13436111" y="879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89,913</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34151</xdr:rowOff>
    </xdr:from>
    <xdr:to>
      <xdr:col>18</xdr:col>
      <xdr:colOff>492125</xdr:colOff>
      <xdr:row>51</xdr:row>
      <xdr:rowOff>135751</xdr:rowOff>
    </xdr:to>
    <xdr:sp macro="" textlink="">
      <xdr:nvSpPr>
        <xdr:cNvPr id="611" name="円/楕円 610"/>
        <xdr:cNvSpPr/>
      </xdr:nvSpPr>
      <xdr:spPr>
        <a:xfrm>
          <a:off x="12763500" y="877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49</xdr:row>
      <xdr:rowOff>152278</xdr:rowOff>
    </xdr:from>
    <xdr:ext cx="599010" cy="259045"/>
    <xdr:sp macro="" textlink="">
      <xdr:nvSpPr>
        <xdr:cNvPr id="612" name="テキスト ボックス 611"/>
        <xdr:cNvSpPr txBox="1"/>
      </xdr:nvSpPr>
      <xdr:spPr>
        <a:xfrm>
          <a:off x="12514794" y="855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104,853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6" name="直線コネクタ 635"/>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9" name="災害復旧費最大値テキスト"/>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40" name="直線コネクタ 639"/>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10289</xdr:rowOff>
    </xdr:from>
    <xdr:to>
      <xdr:col>23</xdr:col>
      <xdr:colOff>517525</xdr:colOff>
      <xdr:row>79</xdr:row>
      <xdr:rowOff>30353</xdr:rowOff>
    </xdr:to>
    <xdr:cxnSp macro="">
      <xdr:nvCxnSpPr>
        <xdr:cNvPr id="641" name="直線コネクタ 640"/>
        <xdr:cNvCxnSpPr/>
      </xdr:nvCxnSpPr>
      <xdr:spPr>
        <a:xfrm flipV="1">
          <a:off x="15481300" y="13554839"/>
          <a:ext cx="838200" cy="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113361</xdr:rowOff>
    </xdr:from>
    <xdr:ext cx="469744" cy="259045"/>
    <xdr:sp macro="" textlink="">
      <xdr:nvSpPr>
        <xdr:cNvPr id="642" name="災害復旧費平均値テキスト"/>
        <xdr:cNvSpPr txBox="1"/>
      </xdr:nvSpPr>
      <xdr:spPr>
        <a:xfrm>
          <a:off x="16370300" y="1331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43" name="フローチャート : 判断 642"/>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30353</xdr:rowOff>
    </xdr:from>
    <xdr:to>
      <xdr:col>22</xdr:col>
      <xdr:colOff>365125</xdr:colOff>
      <xdr:row>79</xdr:row>
      <xdr:rowOff>44450</xdr:rowOff>
    </xdr:to>
    <xdr:cxnSp macro="">
      <xdr:nvCxnSpPr>
        <xdr:cNvPr id="644" name="直線コネクタ 643"/>
        <xdr:cNvCxnSpPr/>
      </xdr:nvCxnSpPr>
      <xdr:spPr>
        <a:xfrm flipV="1">
          <a:off x="14592300" y="13574903"/>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45" name="フローチャート : 判断 644"/>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67360</xdr:rowOff>
    </xdr:from>
    <xdr:ext cx="469744" cy="259045"/>
    <xdr:sp macro="" textlink="">
      <xdr:nvSpPr>
        <xdr:cNvPr id="646" name="テキスト ボックス 645"/>
        <xdr:cNvSpPr txBox="1"/>
      </xdr:nvSpPr>
      <xdr:spPr>
        <a:xfrm>
          <a:off x="15246427" y="132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141825</xdr:rowOff>
    </xdr:from>
    <xdr:to>
      <xdr:col>21</xdr:col>
      <xdr:colOff>161925</xdr:colOff>
      <xdr:row>79</xdr:row>
      <xdr:rowOff>44450</xdr:rowOff>
    </xdr:to>
    <xdr:cxnSp macro="">
      <xdr:nvCxnSpPr>
        <xdr:cNvPr id="647" name="直線コネクタ 646"/>
        <xdr:cNvCxnSpPr/>
      </xdr:nvCxnSpPr>
      <xdr:spPr>
        <a:xfrm>
          <a:off x="13703300" y="13514925"/>
          <a:ext cx="889000" cy="7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48" name="フローチャート : 判断 647"/>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49" name="テキスト ボックス 648"/>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141825</xdr:rowOff>
    </xdr:from>
    <xdr:to>
      <xdr:col>19</xdr:col>
      <xdr:colOff>644525</xdr:colOff>
      <xdr:row>79</xdr:row>
      <xdr:rowOff>31877</xdr:rowOff>
    </xdr:to>
    <xdr:cxnSp macro="">
      <xdr:nvCxnSpPr>
        <xdr:cNvPr id="650" name="直線コネクタ 649"/>
        <xdr:cNvCxnSpPr/>
      </xdr:nvCxnSpPr>
      <xdr:spPr>
        <a:xfrm flipV="1">
          <a:off x="12814300" y="13514925"/>
          <a:ext cx="889000" cy="6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51" name="フローチャート : 判断 650"/>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52" name="テキスト ボックス 651"/>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53" name="フローチャート : 判断 652"/>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54" name="テキスト ボックス 653"/>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130939</xdr:rowOff>
    </xdr:from>
    <xdr:to>
      <xdr:col>23</xdr:col>
      <xdr:colOff>568325</xdr:colOff>
      <xdr:row>79</xdr:row>
      <xdr:rowOff>61089</xdr:rowOff>
    </xdr:to>
    <xdr:sp macro="" textlink="">
      <xdr:nvSpPr>
        <xdr:cNvPr id="660" name="円/楕円 659"/>
        <xdr:cNvSpPr/>
      </xdr:nvSpPr>
      <xdr:spPr>
        <a:xfrm>
          <a:off x="16268700" y="1350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68911</xdr:rowOff>
    </xdr:from>
    <xdr:ext cx="469744" cy="259045"/>
    <xdr:sp macro="" textlink="">
      <xdr:nvSpPr>
        <xdr:cNvPr id="661" name="災害復旧費該当値テキスト"/>
        <xdr:cNvSpPr txBox="1"/>
      </xdr:nvSpPr>
      <xdr:spPr>
        <a:xfrm>
          <a:off x="16370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151003</xdr:rowOff>
    </xdr:from>
    <xdr:to>
      <xdr:col>22</xdr:col>
      <xdr:colOff>415925</xdr:colOff>
      <xdr:row>79</xdr:row>
      <xdr:rowOff>81153</xdr:rowOff>
    </xdr:to>
    <xdr:sp macro="" textlink="">
      <xdr:nvSpPr>
        <xdr:cNvPr id="662" name="円/楕円 661"/>
        <xdr:cNvSpPr/>
      </xdr:nvSpPr>
      <xdr:spPr>
        <a:xfrm>
          <a:off x="15430500" y="135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72280</xdr:rowOff>
    </xdr:from>
    <xdr:ext cx="469744" cy="259045"/>
    <xdr:sp macro="" textlink="">
      <xdr:nvSpPr>
        <xdr:cNvPr id="663" name="テキスト ボックス 662"/>
        <xdr:cNvSpPr txBox="1"/>
      </xdr:nvSpPr>
      <xdr:spPr>
        <a:xfrm>
          <a:off x="15246427" y="1361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4" name="円/楕円 66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5" name="テキスト ボックス 66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91025</xdr:rowOff>
    </xdr:from>
    <xdr:to>
      <xdr:col>20</xdr:col>
      <xdr:colOff>9525</xdr:colOff>
      <xdr:row>79</xdr:row>
      <xdr:rowOff>21175</xdr:rowOff>
    </xdr:to>
    <xdr:sp macro="" textlink="">
      <xdr:nvSpPr>
        <xdr:cNvPr id="666" name="円/楕円 665"/>
        <xdr:cNvSpPr/>
      </xdr:nvSpPr>
      <xdr:spPr>
        <a:xfrm>
          <a:off x="13652500" y="1346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12302</xdr:rowOff>
    </xdr:from>
    <xdr:ext cx="469744" cy="259045"/>
    <xdr:sp macro="" textlink="">
      <xdr:nvSpPr>
        <xdr:cNvPr id="667" name="テキスト ボックス 666"/>
        <xdr:cNvSpPr txBox="1"/>
      </xdr:nvSpPr>
      <xdr:spPr>
        <a:xfrm>
          <a:off x="13468427" y="1355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152527</xdr:rowOff>
    </xdr:from>
    <xdr:to>
      <xdr:col>18</xdr:col>
      <xdr:colOff>492125</xdr:colOff>
      <xdr:row>79</xdr:row>
      <xdr:rowOff>82677</xdr:rowOff>
    </xdr:to>
    <xdr:sp macro="" textlink="">
      <xdr:nvSpPr>
        <xdr:cNvPr id="668" name="円/楕円 667"/>
        <xdr:cNvSpPr/>
      </xdr:nvSpPr>
      <xdr:spPr>
        <a:xfrm>
          <a:off x="12763500" y="135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73804</xdr:rowOff>
    </xdr:from>
    <xdr:ext cx="469744" cy="259045"/>
    <xdr:sp macro="" textlink="">
      <xdr:nvSpPr>
        <xdr:cNvPr id="669" name="テキスト ボックス 668"/>
        <xdr:cNvSpPr txBox="1"/>
      </xdr:nvSpPr>
      <xdr:spPr>
        <a:xfrm>
          <a:off x="12579427" y="136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83" name="テキスト ボックス 68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85" name="テキスト ボックス 68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7" name="テキスト ボックス 68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91" name="直線コネクタ 690"/>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92" name="公債費最小値テキスト"/>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93" name="直線コネクタ 692"/>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94" name="公債費最大値テキスト"/>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95" name="直線コネクタ 694"/>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16416</xdr:rowOff>
    </xdr:from>
    <xdr:to>
      <xdr:col>23</xdr:col>
      <xdr:colOff>517525</xdr:colOff>
      <xdr:row>96</xdr:row>
      <xdr:rowOff>36633</xdr:rowOff>
    </xdr:to>
    <xdr:cxnSp macro="">
      <xdr:nvCxnSpPr>
        <xdr:cNvPr id="696" name="直線コネクタ 695"/>
        <xdr:cNvCxnSpPr/>
      </xdr:nvCxnSpPr>
      <xdr:spPr>
        <a:xfrm>
          <a:off x="15481300" y="16475616"/>
          <a:ext cx="838200" cy="2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36503</xdr:rowOff>
    </xdr:from>
    <xdr:ext cx="534377" cy="259045"/>
    <xdr:sp macro="" textlink="">
      <xdr:nvSpPr>
        <xdr:cNvPr id="697" name="公債費平均値テキスト"/>
        <xdr:cNvSpPr txBox="1"/>
      </xdr:nvSpPr>
      <xdr:spPr>
        <a:xfrm>
          <a:off x="16370300" y="1649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8" name="フローチャート : 判断 697"/>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16416</xdr:rowOff>
    </xdr:from>
    <xdr:to>
      <xdr:col>22</xdr:col>
      <xdr:colOff>365125</xdr:colOff>
      <xdr:row>96</xdr:row>
      <xdr:rowOff>36474</xdr:rowOff>
    </xdr:to>
    <xdr:cxnSp macro="">
      <xdr:nvCxnSpPr>
        <xdr:cNvPr id="699" name="直線コネクタ 698"/>
        <xdr:cNvCxnSpPr/>
      </xdr:nvCxnSpPr>
      <xdr:spPr>
        <a:xfrm flipV="1">
          <a:off x="14592300" y="16475616"/>
          <a:ext cx="889000" cy="2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700" name="フローチャート : 判断 699"/>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141009</xdr:rowOff>
    </xdr:from>
    <xdr:ext cx="534377" cy="259045"/>
    <xdr:sp macro="" textlink="">
      <xdr:nvSpPr>
        <xdr:cNvPr id="701" name="テキスト ボックス 700"/>
        <xdr:cNvSpPr txBox="1"/>
      </xdr:nvSpPr>
      <xdr:spPr>
        <a:xfrm>
          <a:off x="15214111" y="166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28679</xdr:rowOff>
    </xdr:from>
    <xdr:to>
      <xdr:col>21</xdr:col>
      <xdr:colOff>161925</xdr:colOff>
      <xdr:row>96</xdr:row>
      <xdr:rowOff>36474</xdr:rowOff>
    </xdr:to>
    <xdr:cxnSp macro="">
      <xdr:nvCxnSpPr>
        <xdr:cNvPr id="702" name="直線コネクタ 701"/>
        <xdr:cNvCxnSpPr/>
      </xdr:nvCxnSpPr>
      <xdr:spPr>
        <a:xfrm>
          <a:off x="13703300" y="16487879"/>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703" name="フローチャート : 判断 702"/>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93022</xdr:rowOff>
    </xdr:from>
    <xdr:ext cx="534377" cy="259045"/>
    <xdr:sp macro="" textlink="">
      <xdr:nvSpPr>
        <xdr:cNvPr id="704" name="テキスト ボックス 703"/>
        <xdr:cNvSpPr txBox="1"/>
      </xdr:nvSpPr>
      <xdr:spPr>
        <a:xfrm>
          <a:off x="14325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3670</xdr:rowOff>
    </xdr:from>
    <xdr:to>
      <xdr:col>19</xdr:col>
      <xdr:colOff>644525</xdr:colOff>
      <xdr:row>96</xdr:row>
      <xdr:rowOff>28679</xdr:rowOff>
    </xdr:to>
    <xdr:cxnSp macro="">
      <xdr:nvCxnSpPr>
        <xdr:cNvPr id="705" name="直線コネクタ 704"/>
        <xdr:cNvCxnSpPr/>
      </xdr:nvCxnSpPr>
      <xdr:spPr>
        <a:xfrm>
          <a:off x="12814300" y="16462870"/>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706" name="フローチャート : 判断 705"/>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86611</xdr:rowOff>
    </xdr:from>
    <xdr:ext cx="534377" cy="259045"/>
    <xdr:sp macro="" textlink="">
      <xdr:nvSpPr>
        <xdr:cNvPr id="707" name="テキスト ボックス 706"/>
        <xdr:cNvSpPr txBox="1"/>
      </xdr:nvSpPr>
      <xdr:spPr>
        <a:xfrm>
          <a:off x="13436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08" name="フローチャート : 判断 707"/>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76900</xdr:rowOff>
    </xdr:from>
    <xdr:ext cx="534377" cy="259045"/>
    <xdr:sp macro="" textlink="">
      <xdr:nvSpPr>
        <xdr:cNvPr id="709" name="テキスト ボックス 708"/>
        <xdr:cNvSpPr txBox="1"/>
      </xdr:nvSpPr>
      <xdr:spPr>
        <a:xfrm>
          <a:off x="12547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157283</xdr:rowOff>
    </xdr:from>
    <xdr:to>
      <xdr:col>23</xdr:col>
      <xdr:colOff>568325</xdr:colOff>
      <xdr:row>96</xdr:row>
      <xdr:rowOff>87433</xdr:rowOff>
    </xdr:to>
    <xdr:sp macro="" textlink="">
      <xdr:nvSpPr>
        <xdr:cNvPr id="715" name="円/楕円 714"/>
        <xdr:cNvSpPr/>
      </xdr:nvSpPr>
      <xdr:spPr>
        <a:xfrm>
          <a:off x="16268700" y="1644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8710</xdr:rowOff>
    </xdr:from>
    <xdr:ext cx="534377" cy="259045"/>
    <xdr:sp macro="" textlink="">
      <xdr:nvSpPr>
        <xdr:cNvPr id="716" name="公債費該当値テキスト"/>
        <xdr:cNvSpPr txBox="1"/>
      </xdr:nvSpPr>
      <xdr:spPr>
        <a:xfrm>
          <a:off x="16370300" y="1629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97,543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137066</xdr:rowOff>
    </xdr:from>
    <xdr:to>
      <xdr:col>22</xdr:col>
      <xdr:colOff>415925</xdr:colOff>
      <xdr:row>96</xdr:row>
      <xdr:rowOff>67216</xdr:rowOff>
    </xdr:to>
    <xdr:sp macro="" textlink="">
      <xdr:nvSpPr>
        <xdr:cNvPr id="717" name="円/楕円 716"/>
        <xdr:cNvSpPr/>
      </xdr:nvSpPr>
      <xdr:spPr>
        <a:xfrm>
          <a:off x="15430500" y="164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83743</xdr:rowOff>
    </xdr:from>
    <xdr:ext cx="599010" cy="259045"/>
    <xdr:sp macro="" textlink="">
      <xdr:nvSpPr>
        <xdr:cNvPr id="718" name="テキスト ボックス 717"/>
        <xdr:cNvSpPr txBox="1"/>
      </xdr:nvSpPr>
      <xdr:spPr>
        <a:xfrm>
          <a:off x="15181794" y="1620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101,965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157124</xdr:rowOff>
    </xdr:from>
    <xdr:to>
      <xdr:col>21</xdr:col>
      <xdr:colOff>212725</xdr:colOff>
      <xdr:row>96</xdr:row>
      <xdr:rowOff>87274</xdr:rowOff>
    </xdr:to>
    <xdr:sp macro="" textlink="">
      <xdr:nvSpPr>
        <xdr:cNvPr id="719" name="円/楕円 718"/>
        <xdr:cNvSpPr/>
      </xdr:nvSpPr>
      <xdr:spPr>
        <a:xfrm>
          <a:off x="14541500" y="164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103801</xdr:rowOff>
    </xdr:from>
    <xdr:ext cx="534377" cy="259045"/>
    <xdr:sp macro="" textlink="">
      <xdr:nvSpPr>
        <xdr:cNvPr id="720" name="テキスト ボックス 719"/>
        <xdr:cNvSpPr txBox="1"/>
      </xdr:nvSpPr>
      <xdr:spPr>
        <a:xfrm>
          <a:off x="14325111" y="162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97,578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149329</xdr:rowOff>
    </xdr:from>
    <xdr:to>
      <xdr:col>20</xdr:col>
      <xdr:colOff>9525</xdr:colOff>
      <xdr:row>96</xdr:row>
      <xdr:rowOff>79479</xdr:rowOff>
    </xdr:to>
    <xdr:sp macro="" textlink="">
      <xdr:nvSpPr>
        <xdr:cNvPr id="721" name="円/楕円 720"/>
        <xdr:cNvSpPr/>
      </xdr:nvSpPr>
      <xdr:spPr>
        <a:xfrm>
          <a:off x="13652500" y="1643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96006</xdr:rowOff>
    </xdr:from>
    <xdr:ext cx="534377" cy="259045"/>
    <xdr:sp macro="" textlink="">
      <xdr:nvSpPr>
        <xdr:cNvPr id="722" name="テキスト ボックス 721"/>
        <xdr:cNvSpPr txBox="1"/>
      </xdr:nvSpPr>
      <xdr:spPr>
        <a:xfrm>
          <a:off x="13436111" y="1621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99,283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124320</xdr:rowOff>
    </xdr:from>
    <xdr:to>
      <xdr:col>18</xdr:col>
      <xdr:colOff>492125</xdr:colOff>
      <xdr:row>96</xdr:row>
      <xdr:rowOff>54470</xdr:rowOff>
    </xdr:to>
    <xdr:sp macro="" textlink="">
      <xdr:nvSpPr>
        <xdr:cNvPr id="723" name="円/楕円 722"/>
        <xdr:cNvSpPr/>
      </xdr:nvSpPr>
      <xdr:spPr>
        <a:xfrm>
          <a:off x="12763500" y="164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70997</xdr:rowOff>
    </xdr:from>
    <xdr:ext cx="599010" cy="259045"/>
    <xdr:sp macro="" textlink="">
      <xdr:nvSpPr>
        <xdr:cNvPr id="724" name="テキスト ボックス 723"/>
        <xdr:cNvSpPr txBox="1"/>
      </xdr:nvSpPr>
      <xdr:spPr>
        <a:xfrm>
          <a:off x="12514794" y="161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6" name="直線コネクタ 745"/>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7" name="諸支出金最小値テキスト"/>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9" name="諸支出金最大値テキスト"/>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50" name="直線コネクタ 749"/>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52" name="諸支出金平均値テキスト"/>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53" name="フローチャート : 判断 752"/>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55" name="フローチャート : 判断 754"/>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56" name="テキスト ボックス 755"/>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58" name="フローチャート : 判断 757"/>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1744</xdr:rowOff>
    </xdr:from>
    <xdr:ext cx="378565" cy="259045"/>
    <xdr:sp macro="" textlink="">
      <xdr:nvSpPr>
        <xdr:cNvPr id="759" name="テキスト ボックス 758"/>
        <xdr:cNvSpPr txBox="1"/>
      </xdr:nvSpPr>
      <xdr:spPr>
        <a:xfrm>
          <a:off x="20245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61" name="フローチャート : 判断 760"/>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144</xdr:rowOff>
    </xdr:from>
    <xdr:ext cx="378565" cy="259045"/>
    <xdr:sp macro="" textlink="">
      <xdr:nvSpPr>
        <xdr:cNvPr id="762" name="テキスト ボックス 761"/>
        <xdr:cNvSpPr txBox="1"/>
      </xdr:nvSpPr>
      <xdr:spPr>
        <a:xfrm>
          <a:off x="19356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63" name="フローチャート : 判断 762"/>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64" name="テキスト ボックス 763"/>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0" name="円/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71" name="諸支出金該当値テキスト"/>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2" name="円/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3" name="テキスト ボックス 77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4" name="円/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5" name="テキスト ボックス 77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6" name="円/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7" name="テキスト ボックス 77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8" name="円/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9" name="テキスト ボックス 77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0" name="直線コネクタ 78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1" name="テキスト ボックス 79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2" name="直線コネクタ 79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3" name="テキスト ボックス 792"/>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4" name="直線コネクタ 79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5" name="テキスト ボックス 794"/>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6" name="直線コネクタ 79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7" name="テキスト ボックス 796"/>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9" name="テキスト ボックス 798"/>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1" name="直線コネクタ 800"/>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2"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4"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5" name="直線コネクタ 80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6" name="直線コネクタ 80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7"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8" name="フローチャート : 判断 807"/>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9" name="直線コネクタ 80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0" name="フローチャート : 判断 809"/>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1" name="テキスト ボックス 810"/>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2" name="直線コネクタ 81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3" name="フローチャート : 判断 812"/>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4" name="テキスト ボックス 81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5" name="直線コネクタ 81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6" name="フローチャート : 判断 815"/>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7" name="テキスト ボックス 816"/>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18" name="フローチャート : 判断 817"/>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19" name="テキスト ボックス 818"/>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5" name="円/楕円 82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6"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7" name="円/楕円 82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8" name="テキスト ボックス 827"/>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9" name="円/楕円 82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0" name="テキスト ボックス 829"/>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1" name="円/楕円 83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32" name="テキスト ボックス 831"/>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3" name="円/楕円 83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4" name="テキスト ボックス 833"/>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年度歳出決算額の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人当たりの額は</a:t>
          </a:r>
          <a:r>
            <a:rPr kumimoji="1" lang="en-US" altLang="ja-JP" sz="1100">
              <a:solidFill>
                <a:schemeClr val="dk1"/>
              </a:solidFill>
              <a:effectLst/>
              <a:latin typeface="+mn-lt"/>
              <a:ea typeface="+mn-ea"/>
              <a:cs typeface="+mn-cs"/>
            </a:rPr>
            <a:t>760,324</a:t>
          </a:r>
          <a:r>
            <a:rPr kumimoji="1" lang="ja-JP" altLang="ja-JP" sz="1100">
              <a:solidFill>
                <a:schemeClr val="dk1"/>
              </a:solidFill>
              <a:effectLst/>
              <a:latin typeface="+mn-lt"/>
              <a:ea typeface="+mn-ea"/>
              <a:cs typeface="+mn-cs"/>
            </a:rPr>
            <a:t>円となっており、そのうち、農林水産業費について</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度は１</a:t>
          </a:r>
          <a:r>
            <a:rPr kumimoji="1" lang="ja-JP" altLang="ja-JP" sz="1100">
              <a:solidFill>
                <a:schemeClr val="dk1"/>
              </a:solidFill>
              <a:effectLst/>
              <a:latin typeface="+mn-lt"/>
              <a:ea typeface="+mn-ea"/>
              <a:cs typeface="+mn-cs"/>
            </a:rPr>
            <a:t>人当たりコストが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倍程度高くなっていますが、平成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は産地水産業強化支援事業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人参洗浄選別施設整備事業など</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比較的大型な</a:t>
          </a:r>
          <a:r>
            <a:rPr kumimoji="1" lang="ja-JP" altLang="ja-JP" sz="1100">
              <a:solidFill>
                <a:schemeClr val="dk1"/>
              </a:solidFill>
              <a:effectLst/>
              <a:latin typeface="+mn-lt"/>
              <a:ea typeface="+mn-ea"/>
              <a:cs typeface="+mn-cs"/>
            </a:rPr>
            <a:t>基幹産業の基盤整備事業が</a:t>
          </a:r>
          <a:r>
            <a:rPr kumimoji="1" lang="ja-JP" altLang="en-US" sz="1100">
              <a:solidFill>
                <a:schemeClr val="dk1"/>
              </a:solidFill>
              <a:effectLst/>
              <a:latin typeface="+mn-lt"/>
              <a:ea typeface="+mn-ea"/>
              <a:cs typeface="+mn-cs"/>
            </a:rPr>
            <a:t>あったことなど</a:t>
          </a:r>
          <a:r>
            <a:rPr kumimoji="1" lang="ja-JP" altLang="ja-JP" sz="1100">
              <a:solidFill>
                <a:schemeClr val="dk1"/>
              </a:solidFill>
              <a:effectLst/>
              <a:latin typeface="+mn-lt"/>
              <a:ea typeface="+mn-ea"/>
              <a:cs typeface="+mn-cs"/>
            </a:rPr>
            <a:t>が要因となっています。衛生費について、類似団体との比較では</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人当たりコストが上回っている状況となっていますが、国保病院の運営に要する経費の負担や一般廃棄物収集・処理事業費などの経費等が主な要因となっています。教育費については、平成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年度に図書館建設事業が行われたため</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人当たりコストが高くなりましたが、平成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は決算額が例年を下回るコストとなっています。公債費については、起債元利償還額が概ね</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億円となっていることから、１人当たりコストは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万円前後の状況となっており、引き続き計画的な事業の実施により財政負担の平準化を図るとともに、建設事業の財源については補助金や交付税措置のある起債の活用するなど、健全な財政運営に努めます。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財政調整基金については、平成</a:t>
          </a:r>
          <a:r>
            <a:rPr lang="en-US" altLang="ja-JP" sz="1050">
              <a:solidFill>
                <a:schemeClr val="dk1"/>
              </a:solidFill>
              <a:effectLst/>
              <a:latin typeface="+mn-lt"/>
              <a:ea typeface="+mn-ea"/>
              <a:cs typeface="+mn-cs"/>
            </a:rPr>
            <a:t>20</a:t>
          </a:r>
          <a:r>
            <a:rPr lang="ja-JP" altLang="ja-JP" sz="1050">
              <a:solidFill>
                <a:schemeClr val="dk1"/>
              </a:solidFill>
              <a:effectLst/>
              <a:latin typeface="+mn-lt"/>
              <a:ea typeface="+mn-ea"/>
              <a:cs typeface="+mn-cs"/>
            </a:rPr>
            <a:t>年度以降、取り崩しがなかったことから、標準財政規模に占める割合は</a:t>
          </a:r>
          <a:r>
            <a:rPr lang="en-US" altLang="ja-JP" sz="1050">
              <a:solidFill>
                <a:schemeClr val="dk1"/>
              </a:solidFill>
              <a:effectLst/>
              <a:latin typeface="+mn-lt"/>
              <a:ea typeface="+mn-ea"/>
              <a:cs typeface="+mn-cs"/>
            </a:rPr>
            <a:t>25</a:t>
          </a:r>
          <a:r>
            <a:rPr lang="ja-JP" altLang="ja-JP" sz="1050">
              <a:solidFill>
                <a:schemeClr val="dk1"/>
              </a:solidFill>
              <a:effectLst/>
              <a:latin typeface="+mn-lt"/>
              <a:ea typeface="+mn-ea"/>
              <a:cs typeface="+mn-cs"/>
            </a:rPr>
            <a:t>～</a:t>
          </a:r>
          <a:r>
            <a:rPr lang="en-US" altLang="ja-JP" sz="1050">
              <a:solidFill>
                <a:schemeClr val="dk1"/>
              </a:solidFill>
              <a:effectLst/>
              <a:latin typeface="+mn-lt"/>
              <a:ea typeface="+mn-ea"/>
              <a:cs typeface="+mn-cs"/>
            </a:rPr>
            <a:t>26</a:t>
          </a:r>
          <a:r>
            <a:rPr lang="ja-JP" altLang="ja-JP" sz="1050">
              <a:solidFill>
                <a:schemeClr val="dk1"/>
              </a:solidFill>
              <a:effectLst/>
              <a:latin typeface="+mn-lt"/>
              <a:ea typeface="+mn-ea"/>
              <a:cs typeface="+mn-cs"/>
            </a:rPr>
            <a:t>％で推移していましたが、平成</a:t>
          </a:r>
          <a:r>
            <a:rPr lang="en-US" altLang="ja-JP" sz="1050">
              <a:solidFill>
                <a:schemeClr val="dk1"/>
              </a:solidFill>
              <a:effectLst/>
              <a:latin typeface="+mn-lt"/>
              <a:ea typeface="+mn-ea"/>
              <a:cs typeface="+mn-cs"/>
            </a:rPr>
            <a:t>26</a:t>
          </a:r>
          <a:r>
            <a:rPr lang="ja-JP" altLang="ja-JP" sz="1050">
              <a:solidFill>
                <a:schemeClr val="dk1"/>
              </a:solidFill>
              <a:effectLst/>
              <a:latin typeface="+mn-lt"/>
              <a:ea typeface="+mn-ea"/>
              <a:cs typeface="+mn-cs"/>
            </a:rPr>
            <a:t>年度において</a:t>
          </a:r>
          <a:r>
            <a:rPr lang="en-US" altLang="ja-JP" sz="1050">
              <a:solidFill>
                <a:schemeClr val="dk1"/>
              </a:solidFill>
              <a:effectLst/>
              <a:latin typeface="+mn-lt"/>
              <a:ea typeface="+mn-ea"/>
              <a:cs typeface="+mn-cs"/>
            </a:rPr>
            <a:t>1.4</a:t>
          </a:r>
          <a:r>
            <a:rPr lang="ja-JP" altLang="ja-JP" sz="1050">
              <a:solidFill>
                <a:schemeClr val="dk1"/>
              </a:solidFill>
              <a:effectLst/>
              <a:latin typeface="+mn-lt"/>
              <a:ea typeface="+mn-ea"/>
              <a:cs typeface="+mn-cs"/>
            </a:rPr>
            <a:t>億円の取り崩しを行ったため割合が下が</a:t>
          </a:r>
          <a:r>
            <a:rPr lang="ja-JP" altLang="en-US" sz="1050">
              <a:solidFill>
                <a:schemeClr val="dk1"/>
              </a:solidFill>
              <a:effectLst/>
              <a:latin typeface="+mn-lt"/>
              <a:ea typeface="+mn-ea"/>
              <a:cs typeface="+mn-cs"/>
            </a:rPr>
            <a:t>ったものの</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年度で</a:t>
          </a:r>
          <a:r>
            <a:rPr lang="en-US" altLang="ja-JP" sz="1050">
              <a:solidFill>
                <a:schemeClr val="dk1"/>
              </a:solidFill>
              <a:effectLst/>
              <a:latin typeface="+mn-lt"/>
              <a:ea typeface="+mn-ea"/>
              <a:cs typeface="+mn-cs"/>
            </a:rPr>
            <a:t>2</a:t>
          </a:r>
          <a:r>
            <a:rPr lang="ja-JP" altLang="ja-JP" sz="1050">
              <a:solidFill>
                <a:schemeClr val="dk1"/>
              </a:solidFill>
              <a:effectLst/>
              <a:latin typeface="+mn-lt"/>
              <a:ea typeface="+mn-ea"/>
              <a:cs typeface="+mn-cs"/>
            </a:rPr>
            <a:t>千万円の積立を行ったため、前年度と比較し若干比率が上がっています。</a:t>
          </a:r>
          <a:endParaRPr lang="ja-JP" altLang="ja-JP" sz="1050">
            <a:effectLst/>
          </a:endParaRPr>
        </a:p>
        <a:p>
          <a:r>
            <a:rPr lang="ja-JP" altLang="ja-JP" sz="1050">
              <a:solidFill>
                <a:schemeClr val="dk1"/>
              </a:solidFill>
              <a:effectLst/>
              <a:latin typeface="+mn-lt"/>
              <a:ea typeface="+mn-ea"/>
              <a:cs typeface="+mn-cs"/>
            </a:rPr>
            <a:t>　実質収支額は例年</a:t>
          </a:r>
          <a:r>
            <a:rPr lang="en-US" altLang="ja-JP" sz="1050">
              <a:solidFill>
                <a:schemeClr val="dk1"/>
              </a:solidFill>
              <a:effectLst/>
              <a:latin typeface="+mn-lt"/>
              <a:ea typeface="+mn-ea"/>
              <a:cs typeface="+mn-cs"/>
            </a:rPr>
            <a:t>2</a:t>
          </a:r>
          <a:r>
            <a:rPr lang="ja-JP" altLang="ja-JP" sz="1050">
              <a:solidFill>
                <a:schemeClr val="dk1"/>
              </a:solidFill>
              <a:effectLst/>
              <a:latin typeface="+mn-lt"/>
              <a:ea typeface="+mn-ea"/>
              <a:cs typeface="+mn-cs"/>
            </a:rPr>
            <a:t>億円前後の額となっており、実質収支比率は概ね</a:t>
          </a:r>
          <a:r>
            <a:rPr lang="en-US" altLang="ja-JP" sz="1050">
              <a:solidFill>
                <a:schemeClr val="dk1"/>
              </a:solidFill>
              <a:effectLst/>
              <a:latin typeface="+mn-lt"/>
              <a:ea typeface="+mn-ea"/>
              <a:cs typeface="+mn-cs"/>
            </a:rPr>
            <a:t>3</a:t>
          </a:r>
          <a:r>
            <a:rPr lang="ja-JP" altLang="ja-JP" sz="1050">
              <a:solidFill>
                <a:schemeClr val="dk1"/>
              </a:solidFill>
              <a:effectLst/>
              <a:latin typeface="+mn-lt"/>
              <a:ea typeface="+mn-ea"/>
              <a:cs typeface="+mn-cs"/>
            </a:rPr>
            <a:t>～</a:t>
          </a:r>
          <a:r>
            <a:rPr lang="en-US" altLang="ja-JP" sz="1050">
              <a:solidFill>
                <a:schemeClr val="dk1"/>
              </a:solidFill>
              <a:effectLst/>
              <a:latin typeface="+mn-lt"/>
              <a:ea typeface="+mn-ea"/>
              <a:cs typeface="+mn-cs"/>
            </a:rPr>
            <a:t>4</a:t>
          </a:r>
          <a:r>
            <a:rPr lang="ja-JP" altLang="ja-JP" sz="1050">
              <a:solidFill>
                <a:schemeClr val="dk1"/>
              </a:solidFill>
              <a:effectLst/>
              <a:latin typeface="+mn-lt"/>
              <a:ea typeface="+mn-ea"/>
              <a:cs typeface="+mn-cs"/>
            </a:rPr>
            <a:t>％前後での推移となっています。</a:t>
          </a:r>
          <a:endParaRPr lang="ja-JP" altLang="ja-JP" sz="1050">
            <a:effectLst/>
          </a:endParaRPr>
        </a:p>
        <a:p>
          <a:r>
            <a:rPr lang="ja-JP" altLang="ja-JP" sz="1050">
              <a:solidFill>
                <a:schemeClr val="dk1"/>
              </a:solidFill>
              <a:effectLst/>
              <a:latin typeface="+mn-lt"/>
              <a:ea typeface="+mn-ea"/>
              <a:cs typeface="+mn-cs"/>
            </a:rPr>
            <a:t>　実質単年度収支については、平成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年度決算では黒字となっ</a:t>
          </a:r>
          <a:r>
            <a:rPr lang="ja-JP" altLang="en-US" sz="1050">
              <a:solidFill>
                <a:schemeClr val="dk1"/>
              </a:solidFill>
              <a:effectLst/>
              <a:latin typeface="+mn-lt"/>
              <a:ea typeface="+mn-ea"/>
              <a:cs typeface="+mn-cs"/>
            </a:rPr>
            <a:t>たものの、平成</a:t>
          </a:r>
          <a:r>
            <a:rPr lang="en-US" altLang="ja-JP" sz="1050">
              <a:solidFill>
                <a:schemeClr val="dk1"/>
              </a:solidFill>
              <a:effectLst/>
              <a:latin typeface="+mn-lt"/>
              <a:ea typeface="+mn-ea"/>
              <a:cs typeface="+mn-cs"/>
            </a:rPr>
            <a:t>28</a:t>
          </a:r>
          <a:r>
            <a:rPr lang="ja-JP" altLang="en-US" sz="1050">
              <a:solidFill>
                <a:schemeClr val="dk1"/>
              </a:solidFill>
              <a:effectLst/>
              <a:latin typeface="+mn-lt"/>
              <a:ea typeface="+mn-ea"/>
              <a:cs typeface="+mn-cs"/>
            </a:rPr>
            <a:t>年度決算では赤字となって</a:t>
          </a:r>
          <a:r>
            <a:rPr lang="ja-JP" altLang="ja-JP" sz="1050">
              <a:solidFill>
                <a:schemeClr val="dk1"/>
              </a:solidFill>
              <a:effectLst/>
              <a:latin typeface="+mn-lt"/>
              <a:ea typeface="+mn-ea"/>
              <a:cs typeface="+mn-cs"/>
            </a:rPr>
            <a:t>います。</a:t>
          </a:r>
          <a:endParaRPr lang="ja-JP" altLang="ja-JP" sz="1050">
            <a:effectLst/>
          </a:endParaRPr>
        </a:p>
        <a:p>
          <a:r>
            <a:rPr lang="ja-JP" altLang="ja-JP" sz="1050">
              <a:solidFill>
                <a:schemeClr val="dk1"/>
              </a:solidFill>
              <a:effectLst/>
              <a:latin typeface="+mn-lt"/>
              <a:ea typeface="+mn-ea"/>
              <a:cs typeface="+mn-cs"/>
            </a:rPr>
            <a:t>　今後も、財政調整基金をはじめ各種基金の運用による財政運営が求められるため、実質単年度収支が赤字となる見込みがあり、より一層の効率的な行財政運営が必要</a:t>
          </a:r>
          <a:r>
            <a:rPr lang="ja-JP" altLang="en-US" sz="1050">
              <a:solidFill>
                <a:schemeClr val="dk1"/>
              </a:solidFill>
              <a:effectLst/>
              <a:latin typeface="+mn-lt"/>
              <a:ea typeface="+mn-ea"/>
              <a:cs typeface="+mn-cs"/>
            </a:rPr>
            <a:t>です</a:t>
          </a:r>
          <a:r>
            <a:rPr lang="ja-JP" altLang="ja-JP" sz="1050">
              <a:solidFill>
                <a:schemeClr val="dk1"/>
              </a:solidFill>
              <a:effectLst/>
              <a:latin typeface="+mn-lt"/>
              <a:ea typeface="+mn-ea"/>
              <a:cs typeface="+mn-cs"/>
            </a:rPr>
            <a:t>。</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当町における予算は、一般会計及び５特別会計並びに２事業会計の執行で、いずれの会計においても資金不足は発生していないため、黒字での決算状況となっており、連結実質赤字比率は算出されていません。</a:t>
          </a:r>
          <a:endParaRPr lang="ja-JP" altLang="ja-JP" sz="14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年度の決算状況は、一般会計及び国立公園内森林保全事業特別会計の合計で</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千万円の実質収支の黒字、国民健康保険事業他</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事業（介護保険事業、後期高齢者医療）の特別会計における実質収支は合わせて</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百万円の黒字、公共下水道事業においては、</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万</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千円の資金剰余額となっています。</a:t>
          </a:r>
          <a:endParaRPr lang="ja-JP" altLang="ja-JP" sz="1400">
            <a:effectLst/>
          </a:endParaRPr>
        </a:p>
        <a:p>
          <a:r>
            <a:rPr lang="ja-JP" altLang="ja-JP" sz="1100">
              <a:solidFill>
                <a:schemeClr val="dk1"/>
              </a:solidFill>
              <a:effectLst/>
              <a:latin typeface="+mn-lt"/>
              <a:ea typeface="+mn-ea"/>
              <a:cs typeface="+mn-cs"/>
            </a:rPr>
            <a:t>　また、水道事業会計及び病院事業会計の状況は、それぞれ水道事業が</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百万円、病院事業会計が</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百万円の資金剰余額となったため、資金不足額は算出されませんでした。</a:t>
          </a:r>
          <a:endParaRPr lang="ja-JP" altLang="ja-JP" sz="1400">
            <a:effectLst/>
          </a:endParaRPr>
        </a:p>
        <a:p>
          <a:r>
            <a:rPr lang="ja-JP" altLang="ja-JP" sz="1100">
              <a:solidFill>
                <a:schemeClr val="dk1"/>
              </a:solidFill>
              <a:effectLst/>
              <a:latin typeface="+mn-lt"/>
              <a:ea typeface="+mn-ea"/>
              <a:cs typeface="+mn-cs"/>
            </a:rPr>
            <a:t>　全会計を合わせた連結実質収支額は</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3,840</a:t>
          </a:r>
          <a:r>
            <a:rPr lang="ja-JP" altLang="ja-JP" sz="1100">
              <a:solidFill>
                <a:schemeClr val="dk1"/>
              </a:solidFill>
              <a:effectLst/>
              <a:latin typeface="+mn-lt"/>
              <a:ea typeface="+mn-ea"/>
              <a:cs typeface="+mn-cs"/>
            </a:rPr>
            <a:t>万円となり、前年度の額</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3,976</a:t>
          </a:r>
          <a:r>
            <a:rPr lang="ja-JP" altLang="ja-JP" sz="1100">
              <a:solidFill>
                <a:schemeClr val="dk1"/>
              </a:solidFill>
              <a:effectLst/>
              <a:latin typeface="+mn-lt"/>
              <a:ea typeface="+mn-ea"/>
              <a:cs typeface="+mn-cs"/>
            </a:rPr>
            <a:t>万円との比較では</a:t>
          </a:r>
          <a:r>
            <a:rPr lang="en-US" altLang="ja-JP" sz="1100">
              <a:solidFill>
                <a:schemeClr val="dk1"/>
              </a:solidFill>
              <a:effectLst/>
              <a:latin typeface="+mn-lt"/>
              <a:ea typeface="+mn-ea"/>
              <a:cs typeface="+mn-cs"/>
            </a:rPr>
            <a:t>136</a:t>
          </a:r>
          <a:r>
            <a:rPr lang="ja-JP" altLang="ja-JP" sz="1100">
              <a:solidFill>
                <a:schemeClr val="dk1"/>
              </a:solidFill>
              <a:effectLst/>
              <a:latin typeface="+mn-lt"/>
              <a:ea typeface="+mn-ea"/>
              <a:cs typeface="+mn-cs"/>
            </a:rPr>
            <a:t>万円の減額となっています。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一般会計における元利償還額は、計画的な事業執行や公的補償金免除繰上償還の実施、金利見直しによる利子の減などにより、単年度での償還額は概ね</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億円程度となっています。</a:t>
          </a:r>
          <a:endParaRPr lang="ja-JP" altLang="ja-JP" sz="1400">
            <a:effectLst/>
          </a:endParaRPr>
        </a:p>
        <a:p>
          <a:r>
            <a:rPr lang="ja-JP" altLang="ja-JP" sz="1100">
              <a:solidFill>
                <a:schemeClr val="dk1"/>
              </a:solidFill>
              <a:effectLst/>
              <a:latin typeface="+mn-lt"/>
              <a:ea typeface="+mn-ea"/>
              <a:cs typeface="+mn-cs"/>
            </a:rPr>
            <a:t>　公営企業債の元利償還に対する繰入金は、病院事業及び水道事業、公共下水道事業に対するもの</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、例年、約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千万円</a:t>
          </a:r>
          <a:r>
            <a:rPr lang="ja-JP" altLang="en-US" sz="1100">
              <a:solidFill>
                <a:schemeClr val="dk1"/>
              </a:solidFill>
              <a:effectLst/>
              <a:latin typeface="+mn-lt"/>
              <a:ea typeface="+mn-ea"/>
              <a:cs typeface="+mn-cs"/>
            </a:rPr>
            <a:t>程度</a:t>
          </a:r>
          <a:r>
            <a:rPr lang="ja-JP" altLang="ja-JP" sz="1100">
              <a:solidFill>
                <a:schemeClr val="dk1"/>
              </a:solidFill>
              <a:effectLst/>
              <a:latin typeface="+mn-lt"/>
              <a:ea typeface="+mn-ea"/>
              <a:cs typeface="+mn-cs"/>
            </a:rPr>
            <a:t>となっていま</a:t>
          </a:r>
          <a:r>
            <a:rPr lang="ja-JP" altLang="en-US" sz="1100">
              <a:solidFill>
                <a:schemeClr val="dk1"/>
              </a:solidFill>
              <a:effectLst/>
              <a:latin typeface="+mn-lt"/>
              <a:ea typeface="+mn-ea"/>
              <a:cs typeface="+mn-cs"/>
            </a:rPr>
            <a:t>したが、償還終了等により約</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千万円となっています</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組合等が起こした地方債の元利償還金に対する負担金等は、斜里地区消防組合に対するもので</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百万円となっていますが、今後は３町終末処理事業組合の施設改修や消防庁舎改築事業に対する公債費負担額の増加が見込まれています。</a:t>
          </a:r>
          <a:endParaRPr lang="ja-JP" altLang="ja-JP" sz="1400">
            <a:effectLst/>
          </a:endParaRPr>
        </a:p>
        <a:p>
          <a:r>
            <a:rPr lang="ja-JP" altLang="ja-JP" sz="1100">
              <a:solidFill>
                <a:schemeClr val="dk1"/>
              </a:solidFill>
              <a:effectLst/>
              <a:latin typeface="+mn-lt"/>
              <a:ea typeface="+mn-ea"/>
              <a:cs typeface="+mn-cs"/>
            </a:rPr>
            <a:t>　債務負担行為に基づく支出額については、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千万円の減となっています。</a:t>
          </a:r>
          <a:endParaRPr lang="ja-JP" altLang="ja-JP" sz="1400">
            <a:effectLst/>
          </a:endParaRPr>
        </a:p>
        <a:p>
          <a:r>
            <a:rPr lang="ja-JP" altLang="ja-JP" sz="1100">
              <a:solidFill>
                <a:schemeClr val="dk1"/>
              </a:solidFill>
              <a:effectLst/>
              <a:latin typeface="+mn-lt"/>
              <a:ea typeface="+mn-ea"/>
              <a:cs typeface="+mn-cs"/>
            </a:rPr>
            <a:t>　算入公債費等については、辺地債策事業債や臨時財政対策債、公共道路整備等の財源対策債などの償還に対する算定となっており、約</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億円となっています。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一般会計等における地方債現在高について、平成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年度以降、新一般廃棄物処理施設の建設事業債や国の景気対策による補正予算債の発行等により、</a:t>
          </a:r>
          <a:r>
            <a:rPr lang="en-US" altLang="ja-JP" sz="1100">
              <a:solidFill>
                <a:schemeClr val="dk1"/>
              </a:solidFill>
              <a:effectLst/>
              <a:latin typeface="+mn-lt"/>
              <a:ea typeface="+mn-ea"/>
              <a:cs typeface="+mn-cs"/>
            </a:rPr>
            <a:t>120</a:t>
          </a:r>
          <a:r>
            <a:rPr lang="ja-JP" altLang="ja-JP" sz="1100">
              <a:solidFill>
                <a:schemeClr val="dk1"/>
              </a:solidFill>
              <a:effectLst/>
              <a:latin typeface="+mn-lt"/>
              <a:ea typeface="+mn-ea"/>
              <a:cs typeface="+mn-cs"/>
            </a:rPr>
            <a:t>億円前後での推移となっています。</a:t>
          </a:r>
          <a:endParaRPr lang="ja-JP" altLang="ja-JP" sz="1400">
            <a:effectLst/>
          </a:endParaRPr>
        </a:p>
        <a:p>
          <a:r>
            <a:rPr lang="ja-JP" altLang="ja-JP" sz="1100">
              <a:solidFill>
                <a:schemeClr val="dk1"/>
              </a:solidFill>
              <a:effectLst/>
              <a:latin typeface="+mn-lt"/>
              <a:ea typeface="+mn-ea"/>
              <a:cs typeface="+mn-cs"/>
            </a:rPr>
            <a:t>　債務負担行為に基づく支出予定額については、前年度比で約</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千万円の減少となっています。</a:t>
          </a:r>
          <a:endParaRPr lang="ja-JP" altLang="ja-JP" sz="1400">
            <a:effectLst/>
          </a:endParaRPr>
        </a:p>
        <a:p>
          <a:r>
            <a:rPr lang="ja-JP" altLang="ja-JP" sz="1100">
              <a:solidFill>
                <a:schemeClr val="dk1"/>
              </a:solidFill>
              <a:effectLst/>
              <a:latin typeface="+mn-lt"/>
              <a:ea typeface="+mn-ea"/>
              <a:cs typeface="+mn-cs"/>
            </a:rPr>
            <a:t>　公営企業債等繰入見込額については、病院・水道・公共下水道事業会計に対するものとなっており、若干の減額となっています。</a:t>
          </a:r>
          <a:endParaRPr lang="ja-JP" altLang="ja-JP" sz="1400">
            <a:effectLst/>
          </a:endParaRPr>
        </a:p>
        <a:p>
          <a:r>
            <a:rPr lang="ja-JP" altLang="ja-JP" sz="1100">
              <a:solidFill>
                <a:schemeClr val="dk1"/>
              </a:solidFill>
              <a:effectLst/>
              <a:latin typeface="+mn-lt"/>
              <a:ea typeface="+mn-ea"/>
              <a:cs typeface="+mn-cs"/>
            </a:rPr>
            <a:t>　組合等負担等見込額については、消防庁舎改築や３町終末処理事業組合の施設改修に伴う地方債の発行等により増額となっています。</a:t>
          </a:r>
          <a:endParaRPr lang="ja-JP" altLang="ja-JP" sz="1400">
            <a:effectLst/>
          </a:endParaRPr>
        </a:p>
        <a:p>
          <a:r>
            <a:rPr lang="ja-JP" altLang="ja-JP" sz="1100">
              <a:solidFill>
                <a:schemeClr val="dk1"/>
              </a:solidFill>
              <a:effectLst/>
              <a:latin typeface="+mn-lt"/>
              <a:ea typeface="+mn-ea"/>
              <a:cs typeface="+mn-cs"/>
            </a:rPr>
            <a:t>　退職手当負担見込額については、行財政改革に伴う職員数の減少等により、減少傾向となっています。</a:t>
          </a:r>
          <a:endParaRPr lang="ja-JP" altLang="ja-JP" sz="1400">
            <a:effectLst/>
          </a:endParaRPr>
        </a:p>
        <a:p>
          <a:r>
            <a:rPr lang="ja-JP" altLang="ja-JP" sz="1100">
              <a:solidFill>
                <a:schemeClr val="dk1"/>
              </a:solidFill>
              <a:effectLst/>
              <a:latin typeface="+mn-lt"/>
              <a:ea typeface="+mn-ea"/>
              <a:cs typeface="+mn-cs"/>
            </a:rPr>
            <a:t>　充当可能基金については、平成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年度において</a:t>
          </a:r>
          <a:r>
            <a:rPr lang="en-US" altLang="ja-JP" sz="1100">
              <a:solidFill>
                <a:schemeClr val="dk1"/>
              </a:solidFill>
              <a:effectLst/>
              <a:latin typeface="+mn-lt"/>
              <a:ea typeface="+mn-ea"/>
              <a:cs typeface="+mn-cs"/>
            </a:rPr>
            <a:t>3.7</a:t>
          </a:r>
          <a:r>
            <a:rPr lang="ja-JP" altLang="ja-JP" sz="1100">
              <a:solidFill>
                <a:schemeClr val="dk1"/>
              </a:solidFill>
              <a:effectLst/>
              <a:latin typeface="+mn-lt"/>
              <a:ea typeface="+mn-ea"/>
              <a:cs typeface="+mn-cs"/>
            </a:rPr>
            <a:t>億円の取り崩し</a:t>
          </a:r>
          <a:r>
            <a:rPr lang="ja-JP" altLang="en-US" sz="1100">
              <a:solidFill>
                <a:schemeClr val="dk1"/>
              </a:solidFill>
              <a:effectLst/>
              <a:latin typeface="+mn-lt"/>
              <a:ea typeface="+mn-ea"/>
              <a:cs typeface="+mn-cs"/>
            </a:rPr>
            <a:t>があった</a:t>
          </a:r>
          <a:r>
            <a:rPr lang="ja-JP" altLang="ja-JP" sz="1100">
              <a:solidFill>
                <a:schemeClr val="dk1"/>
              </a:solidFill>
              <a:effectLst/>
              <a:latin typeface="+mn-lt"/>
              <a:ea typeface="+mn-ea"/>
              <a:cs typeface="+mn-cs"/>
            </a:rPr>
            <a:t>一方で</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億円の積立を行ったため、</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4,095</a:t>
          </a:r>
          <a:r>
            <a:rPr lang="ja-JP" altLang="ja-JP" sz="1100">
              <a:solidFill>
                <a:schemeClr val="dk1"/>
              </a:solidFill>
              <a:effectLst/>
              <a:latin typeface="+mn-lt"/>
              <a:ea typeface="+mn-ea"/>
              <a:cs typeface="+mn-cs"/>
            </a:rPr>
            <a:t>万円となっていますが、約半分が財政調整基金（</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8,933</a:t>
          </a:r>
          <a:r>
            <a:rPr lang="ja-JP" altLang="ja-JP" sz="1100">
              <a:solidFill>
                <a:schemeClr val="dk1"/>
              </a:solidFill>
              <a:effectLst/>
              <a:latin typeface="+mn-lt"/>
              <a:ea typeface="+mn-ea"/>
              <a:cs typeface="+mn-cs"/>
            </a:rPr>
            <a:t>万円）で、残りは国民健康保険基金等の特定目的基金となっており、充当可能財源等については、町営住宅使用料等や都市計画税等となっています。</a:t>
          </a:r>
          <a:endParaRPr lang="ja-JP" altLang="ja-JP" sz="1400">
            <a:effectLst/>
          </a:endParaRPr>
        </a:p>
        <a:p>
          <a:r>
            <a:rPr lang="ja-JP" altLang="ja-JP" sz="1100">
              <a:solidFill>
                <a:schemeClr val="dk1"/>
              </a:solidFill>
              <a:effectLst/>
              <a:latin typeface="+mn-lt"/>
              <a:ea typeface="+mn-ea"/>
              <a:cs typeface="+mn-cs"/>
            </a:rPr>
            <a:t>　基準財政需要額算入見込額は、ほぼ前年度並みとなっています。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北海道斜里町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11,862
11,734
737.12
9,223,617
9,018,963
171,385
5,693,600
11,904,735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84.2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[ 61.1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有形固定資産減価償却率は、類似団体平均よりやや高い水準ですが、病院・博物館・自然環境保全関連施設等、他の自治体と比較し公共施設が多く、老朽化が進んでいること等から、平成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月に策定した公共施設等総合管理計画に基づき、施設の維持管理を適切に進めていきます。</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60960</xdr:rowOff>
    </xdr:from>
    <xdr:to>
      <xdr:col>3</xdr:col>
      <xdr:colOff>1170940</xdr:colOff>
      <xdr:row>31</xdr:row>
      <xdr:rowOff>66040</xdr:rowOff>
    </xdr:to>
    <xdr:cxnSp macro="">
      <xdr:nvCxnSpPr>
        <xdr:cNvPr id="62" name="直線コネクタ 61"/>
        <xdr:cNvCxnSpPr/>
      </xdr:nvCxnSpPr>
      <xdr:spPr>
        <a:xfrm flipV="1">
          <a:off x="4760595" y="4690110"/>
          <a:ext cx="1270" cy="690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69867</xdr:rowOff>
    </xdr:from>
    <xdr:ext cx="405111" cy="259045"/>
    <xdr:sp macro="" textlink="">
      <xdr:nvSpPr>
        <xdr:cNvPr id="63" name="有形固定資産減価償却率最小値テキスト"/>
        <xdr:cNvSpPr txBox="1"/>
      </xdr:nvSpPr>
      <xdr:spPr>
        <a:xfrm>
          <a:off x="4813300" y="538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3</xdr:col>
      <xdr:colOff>1082675</xdr:colOff>
      <xdr:row>31</xdr:row>
      <xdr:rowOff>66040</xdr:rowOff>
    </xdr:from>
    <xdr:to>
      <xdr:col>3</xdr:col>
      <xdr:colOff>1260475</xdr:colOff>
      <xdr:row>31</xdr:row>
      <xdr:rowOff>66040</xdr:rowOff>
    </xdr:to>
    <xdr:cxnSp macro="">
      <xdr:nvCxnSpPr>
        <xdr:cNvPr id="64" name="直線コネクタ 63"/>
        <xdr:cNvCxnSpPr/>
      </xdr:nvCxnSpPr>
      <xdr:spPr>
        <a:xfrm>
          <a:off x="4673600" y="53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7637</xdr:rowOff>
    </xdr:from>
    <xdr:ext cx="405111" cy="259045"/>
    <xdr:sp macro="" textlink="">
      <xdr:nvSpPr>
        <xdr:cNvPr id="65" name="有形固定資産減価償却率最大値テキスト"/>
        <xdr:cNvSpPr txBox="1"/>
      </xdr:nvSpPr>
      <xdr:spPr>
        <a:xfrm>
          <a:off x="4813300" y="446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3</xdr:col>
      <xdr:colOff>1082675</xdr:colOff>
      <xdr:row>27</xdr:row>
      <xdr:rowOff>60960</xdr:rowOff>
    </xdr:from>
    <xdr:to>
      <xdr:col>3</xdr:col>
      <xdr:colOff>1260475</xdr:colOff>
      <xdr:row>27</xdr:row>
      <xdr:rowOff>60960</xdr:rowOff>
    </xdr:to>
    <xdr:cxnSp macro="">
      <xdr:nvCxnSpPr>
        <xdr:cNvPr id="66" name="直線コネクタ 65"/>
        <xdr:cNvCxnSpPr/>
      </xdr:nvCxnSpPr>
      <xdr:spPr>
        <a:xfrm>
          <a:off x="4673600" y="469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162577</xdr:rowOff>
    </xdr:from>
    <xdr:ext cx="405111" cy="259045"/>
    <xdr:sp macro="" textlink="">
      <xdr:nvSpPr>
        <xdr:cNvPr id="67" name="有形固定資産減価償却率平均値テキスト"/>
        <xdr:cNvSpPr txBox="1"/>
      </xdr:nvSpPr>
      <xdr:spPr>
        <a:xfrm>
          <a:off x="4813300" y="49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12700</xdr:rowOff>
    </xdr:from>
    <xdr:to>
      <xdr:col>3</xdr:col>
      <xdr:colOff>1222375</xdr:colOff>
      <xdr:row>29</xdr:row>
      <xdr:rowOff>114300</xdr:rowOff>
    </xdr:to>
    <xdr:sp macro="" textlink="">
      <xdr:nvSpPr>
        <xdr:cNvPr id="68" name="フローチャート : 判断 67"/>
        <xdr:cNvSpPr/>
      </xdr:nvSpPr>
      <xdr:spPr>
        <a:xfrm>
          <a:off x="4711700" y="49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34</xdr:row>
      <xdr:rowOff>105410</xdr:rowOff>
    </xdr:from>
    <xdr:to>
      <xdr:col>3</xdr:col>
      <xdr:colOff>511175</xdr:colOff>
      <xdr:row>35</xdr:row>
      <xdr:rowOff>35560</xdr:rowOff>
    </xdr:to>
    <xdr:sp macro="" textlink="">
      <xdr:nvSpPr>
        <xdr:cNvPr id="69" name="フローチャート : 判断 68"/>
        <xdr:cNvSpPr/>
      </xdr:nvSpPr>
      <xdr:spPr>
        <a:xfrm>
          <a:off x="4000500" y="593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118110</xdr:rowOff>
    </xdr:from>
    <xdr:to>
      <xdr:col>3</xdr:col>
      <xdr:colOff>1222375</xdr:colOff>
      <xdr:row>28</xdr:row>
      <xdr:rowOff>48260</xdr:rowOff>
    </xdr:to>
    <xdr:sp macro="" textlink="">
      <xdr:nvSpPr>
        <xdr:cNvPr id="75" name="円/楕円 74"/>
        <xdr:cNvSpPr/>
      </xdr:nvSpPr>
      <xdr:spPr>
        <a:xfrm>
          <a:off x="4711700" y="474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33037</xdr:rowOff>
    </xdr:from>
    <xdr:ext cx="405111" cy="259045"/>
    <xdr:sp macro="" textlink="">
      <xdr:nvSpPr>
        <xdr:cNvPr id="76" name="有形固定資産減価償却率該当値テキスト"/>
        <xdr:cNvSpPr txBox="1"/>
      </xdr:nvSpPr>
      <xdr:spPr>
        <a:xfrm>
          <a:off x="4813300" y="466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165100</xdr:rowOff>
    </xdr:from>
    <xdr:to>
      <xdr:col>3</xdr:col>
      <xdr:colOff>511175</xdr:colOff>
      <xdr:row>31</xdr:row>
      <xdr:rowOff>95250</xdr:rowOff>
    </xdr:to>
    <xdr:sp macro="" textlink="">
      <xdr:nvSpPr>
        <xdr:cNvPr id="77" name="円/楕円 76"/>
        <xdr:cNvSpPr/>
      </xdr:nvSpPr>
      <xdr:spPr>
        <a:xfrm>
          <a:off x="4000500" y="53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27</xdr:row>
      <xdr:rowOff>168910</xdr:rowOff>
    </xdr:from>
    <xdr:to>
      <xdr:col>3</xdr:col>
      <xdr:colOff>1171575</xdr:colOff>
      <xdr:row>31</xdr:row>
      <xdr:rowOff>44450</xdr:rowOff>
    </xdr:to>
    <xdr:cxnSp macro="">
      <xdr:nvCxnSpPr>
        <xdr:cNvPr id="78" name="直線コネクタ 77"/>
        <xdr:cNvCxnSpPr/>
      </xdr:nvCxnSpPr>
      <xdr:spPr>
        <a:xfrm flipV="1">
          <a:off x="4051300" y="4798060"/>
          <a:ext cx="711200" cy="56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35</xdr:row>
      <xdr:rowOff>26687</xdr:rowOff>
    </xdr:from>
    <xdr:ext cx="405111" cy="259045"/>
    <xdr:sp macro="" textlink="">
      <xdr:nvSpPr>
        <xdr:cNvPr id="79" name="n_1aveValue有形固定資産減価償却率"/>
        <xdr:cNvSpPr txBox="1"/>
      </xdr:nvSpPr>
      <xdr:spPr>
        <a:xfrm>
          <a:off x="3836043" y="602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111777</xdr:rowOff>
    </xdr:from>
    <xdr:ext cx="405111" cy="259045"/>
    <xdr:sp macro="" textlink="">
      <xdr:nvSpPr>
        <xdr:cNvPr id="80" name="n_1mainValue有形固定資産減価償却率"/>
        <xdr:cNvSpPr txBox="1"/>
      </xdr:nvSpPr>
      <xdr:spPr>
        <a:xfrm>
          <a:off x="3836043" y="50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債務償還可能年数は総務省で算出式を精査中であり、財政状況資料集においては平成２９年度より公表します。</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北海道斜里町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11,862
11,734
737.12
9,223,617
9,018,963
171,385
5,693,600
11,904,735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57150</xdr:rowOff>
    </xdr:from>
    <xdr:to>
      <xdr:col>6</xdr:col>
      <xdr:colOff>510540</xdr:colOff>
      <xdr:row>41</xdr:row>
      <xdr:rowOff>0</xdr:rowOff>
    </xdr:to>
    <xdr:cxnSp macro="">
      <xdr:nvCxnSpPr>
        <xdr:cNvPr id="57" name="直線コネクタ 56"/>
        <xdr:cNvCxnSpPr/>
      </xdr:nvCxnSpPr>
      <xdr:spPr>
        <a:xfrm flipV="1">
          <a:off x="4634865" y="58864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3827</xdr:rowOff>
    </xdr:from>
    <xdr:ext cx="405111" cy="259045"/>
    <xdr:sp macro="" textlink="">
      <xdr:nvSpPr>
        <xdr:cNvPr id="58" name="【道路】&#10;有形固定資産減価償却率最小値テキスト"/>
        <xdr:cNvSpPr txBox="1"/>
      </xdr:nvSpPr>
      <xdr:spPr>
        <a:xfrm>
          <a:off x="47244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6</xdr:col>
      <xdr:colOff>422275</xdr:colOff>
      <xdr:row>41</xdr:row>
      <xdr:rowOff>0</xdr:rowOff>
    </xdr:from>
    <xdr:to>
      <xdr:col>6</xdr:col>
      <xdr:colOff>600075</xdr:colOff>
      <xdr:row>41</xdr:row>
      <xdr:rowOff>0</xdr:rowOff>
    </xdr:to>
    <xdr:cxnSp macro="">
      <xdr:nvCxnSpPr>
        <xdr:cNvPr id="59" name="直線コネクタ 58"/>
        <xdr:cNvCxnSpPr/>
      </xdr:nvCxnSpPr>
      <xdr:spPr>
        <a:xfrm>
          <a:off x="4546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3827</xdr:rowOff>
    </xdr:from>
    <xdr:ext cx="405111" cy="259045"/>
    <xdr:sp macro="" textlink="">
      <xdr:nvSpPr>
        <xdr:cNvPr id="60" name="【道路】&#10;有形固定資産減価償却率最大値テキスト"/>
        <xdr:cNvSpPr txBox="1"/>
      </xdr:nvSpPr>
      <xdr:spPr>
        <a:xfrm>
          <a:off x="4724400" y="566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34</xdr:row>
      <xdr:rowOff>57150</xdr:rowOff>
    </xdr:from>
    <xdr:to>
      <xdr:col>6</xdr:col>
      <xdr:colOff>600075</xdr:colOff>
      <xdr:row>34</xdr:row>
      <xdr:rowOff>57150</xdr:rowOff>
    </xdr:to>
    <xdr:cxnSp macro="">
      <xdr:nvCxnSpPr>
        <xdr:cNvPr id="61" name="直線コネクタ 60"/>
        <xdr:cNvCxnSpPr/>
      </xdr:nvCxnSpPr>
      <xdr:spPr>
        <a:xfrm>
          <a:off x="4546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10177</xdr:rowOff>
    </xdr:from>
    <xdr:ext cx="405111" cy="259045"/>
    <xdr:sp macro="" textlink="">
      <xdr:nvSpPr>
        <xdr:cNvPr id="62" name="【道路】&#10;有形固定資産減価償却率平均値テキスト"/>
        <xdr:cNvSpPr txBox="1"/>
      </xdr:nvSpPr>
      <xdr:spPr>
        <a:xfrm>
          <a:off x="4724400" y="635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158750</xdr:rowOff>
    </xdr:from>
    <xdr:to>
      <xdr:col>6</xdr:col>
      <xdr:colOff>561975</xdr:colOff>
      <xdr:row>38</xdr:row>
      <xdr:rowOff>88900</xdr:rowOff>
    </xdr:to>
    <xdr:sp macro="" textlink="">
      <xdr:nvSpPr>
        <xdr:cNvPr id="63" name="フローチャート : 判断 62"/>
        <xdr:cNvSpPr/>
      </xdr:nvSpPr>
      <xdr:spPr>
        <a:xfrm>
          <a:off x="4584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42</xdr:row>
      <xdr:rowOff>6350</xdr:rowOff>
    </xdr:from>
    <xdr:to>
      <xdr:col>5</xdr:col>
      <xdr:colOff>409575</xdr:colOff>
      <xdr:row>42</xdr:row>
      <xdr:rowOff>107950</xdr:rowOff>
    </xdr:to>
    <xdr:sp macro="" textlink="">
      <xdr:nvSpPr>
        <xdr:cNvPr id="64" name="フローチャート : 判断 63"/>
        <xdr:cNvSpPr/>
      </xdr:nvSpPr>
      <xdr:spPr>
        <a:xfrm>
          <a:off x="3746500" y="72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101600</xdr:rowOff>
    </xdr:from>
    <xdr:to>
      <xdr:col>6</xdr:col>
      <xdr:colOff>561975</xdr:colOff>
      <xdr:row>41</xdr:row>
      <xdr:rowOff>31750</xdr:rowOff>
    </xdr:to>
    <xdr:sp macro="" textlink="">
      <xdr:nvSpPr>
        <xdr:cNvPr id="70" name="円/楕円 69"/>
        <xdr:cNvSpPr/>
      </xdr:nvSpPr>
      <xdr:spPr>
        <a:xfrm>
          <a:off x="4584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16527</xdr:rowOff>
    </xdr:from>
    <xdr:ext cx="405111" cy="259045"/>
    <xdr:sp macro="" textlink="">
      <xdr:nvSpPr>
        <xdr:cNvPr id="71" name="【道路】&#10;有形固定資産減価償却率該当値テキスト"/>
        <xdr:cNvSpPr txBox="1"/>
      </xdr:nvSpPr>
      <xdr:spPr>
        <a:xfrm>
          <a:off x="4724400" y="687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5</xdr:col>
      <xdr:colOff>307975</xdr:colOff>
      <xdr:row>42</xdr:row>
      <xdr:rowOff>63500</xdr:rowOff>
    </xdr:from>
    <xdr:to>
      <xdr:col>5</xdr:col>
      <xdr:colOff>409575</xdr:colOff>
      <xdr:row>42</xdr:row>
      <xdr:rowOff>165100</xdr:rowOff>
    </xdr:to>
    <xdr:sp macro="" textlink="">
      <xdr:nvSpPr>
        <xdr:cNvPr id="72" name="円/楕円 71"/>
        <xdr:cNvSpPr/>
      </xdr:nvSpPr>
      <xdr:spPr>
        <a:xfrm>
          <a:off x="3746500" y="72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152400</xdr:rowOff>
    </xdr:from>
    <xdr:to>
      <xdr:col>6</xdr:col>
      <xdr:colOff>511175</xdr:colOff>
      <xdr:row>42</xdr:row>
      <xdr:rowOff>114300</xdr:rowOff>
    </xdr:to>
    <xdr:cxnSp macro="">
      <xdr:nvCxnSpPr>
        <xdr:cNvPr id="73" name="直線コネクタ 72"/>
        <xdr:cNvCxnSpPr/>
      </xdr:nvCxnSpPr>
      <xdr:spPr>
        <a:xfrm flipV="1">
          <a:off x="3797300" y="70104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124477</xdr:rowOff>
    </xdr:from>
    <xdr:ext cx="405111" cy="259045"/>
    <xdr:sp macro="" textlink="">
      <xdr:nvSpPr>
        <xdr:cNvPr id="74" name="n_1aveValue【道路】&#10;有形固定資産減価償却率"/>
        <xdr:cNvSpPr txBox="1"/>
      </xdr:nvSpPr>
      <xdr:spPr>
        <a:xfrm>
          <a:off x="3582043" y="698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156227</xdr:rowOff>
    </xdr:from>
    <xdr:ext cx="405111" cy="259045"/>
    <xdr:sp macro="" textlink="">
      <xdr:nvSpPr>
        <xdr:cNvPr id="75" name="n_1mainValue【道路】&#10;有形固定資産減価償却率"/>
        <xdr:cNvSpPr txBox="1"/>
      </xdr:nvSpPr>
      <xdr:spPr>
        <a:xfrm>
          <a:off x="3582043" y="735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43</xdr:row>
      <xdr:rowOff>105427</xdr:rowOff>
    </xdr:from>
    <xdr:ext cx="531299" cy="259045"/>
    <xdr:sp macro="" textlink="">
      <xdr:nvSpPr>
        <xdr:cNvPr id="86" name="テキスト ボックス 85"/>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8" name="テキスト ボックス 87"/>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8" name="テキスト ボックス 9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51381</xdr:rowOff>
    </xdr:from>
    <xdr:to>
      <xdr:col>15</xdr:col>
      <xdr:colOff>180340</xdr:colOff>
      <xdr:row>42</xdr:row>
      <xdr:rowOff>15001</xdr:rowOff>
    </xdr:to>
    <xdr:cxnSp macro="">
      <xdr:nvCxnSpPr>
        <xdr:cNvPr id="102" name="直線コネクタ 101"/>
        <xdr:cNvCxnSpPr/>
      </xdr:nvCxnSpPr>
      <xdr:spPr>
        <a:xfrm flipV="1">
          <a:off x="10476865" y="5880681"/>
          <a:ext cx="0" cy="133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18828</xdr:rowOff>
    </xdr:from>
    <xdr:ext cx="534377" cy="259045"/>
    <xdr:sp macro="" textlink="">
      <xdr:nvSpPr>
        <xdr:cNvPr id="103" name="【道路】&#10;一人当たり延長最小値テキスト"/>
        <xdr:cNvSpPr txBox="1"/>
      </xdr:nvSpPr>
      <xdr:spPr>
        <a:xfrm>
          <a:off x="10566400" y="72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22.374</a:t>
          </a:r>
          <a:endParaRPr kumimoji="1" lang="ja-JP" altLang="en-US" sz="1000" b="1">
            <a:latin typeface="ＭＳ Ｐゴシック"/>
          </a:endParaRPr>
        </a:p>
      </xdr:txBody>
    </xdr:sp>
    <xdr:clientData/>
  </xdr:oneCellAnchor>
  <xdr:twoCellAnchor>
    <xdr:from>
      <xdr:col>15</xdr:col>
      <xdr:colOff>92075</xdr:colOff>
      <xdr:row>42</xdr:row>
      <xdr:rowOff>15001</xdr:rowOff>
    </xdr:from>
    <xdr:to>
      <xdr:col>15</xdr:col>
      <xdr:colOff>269875</xdr:colOff>
      <xdr:row>42</xdr:row>
      <xdr:rowOff>15001</xdr:rowOff>
    </xdr:to>
    <xdr:cxnSp macro="">
      <xdr:nvCxnSpPr>
        <xdr:cNvPr id="104" name="直線コネクタ 103"/>
        <xdr:cNvCxnSpPr/>
      </xdr:nvCxnSpPr>
      <xdr:spPr>
        <a:xfrm>
          <a:off x="10388600" y="7215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169508</xdr:rowOff>
    </xdr:from>
    <xdr:ext cx="534377" cy="259045"/>
    <xdr:sp macro="" textlink="">
      <xdr:nvSpPr>
        <xdr:cNvPr id="105" name="【道路】&#10;一人当たり延長最大値テキスト"/>
        <xdr:cNvSpPr txBox="1"/>
      </xdr:nvSpPr>
      <xdr:spPr>
        <a:xfrm>
          <a:off x="10566400" y="56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63.260</a:t>
          </a:r>
          <a:endParaRPr kumimoji="1" lang="ja-JP" altLang="en-US" sz="1000" b="1">
            <a:latin typeface="ＭＳ Ｐゴシック"/>
          </a:endParaRPr>
        </a:p>
      </xdr:txBody>
    </xdr:sp>
    <xdr:clientData/>
  </xdr:oneCellAnchor>
  <xdr:twoCellAnchor>
    <xdr:from>
      <xdr:col>15</xdr:col>
      <xdr:colOff>92075</xdr:colOff>
      <xdr:row>34</xdr:row>
      <xdr:rowOff>51381</xdr:rowOff>
    </xdr:from>
    <xdr:to>
      <xdr:col>15</xdr:col>
      <xdr:colOff>269875</xdr:colOff>
      <xdr:row>34</xdr:row>
      <xdr:rowOff>51381</xdr:rowOff>
    </xdr:to>
    <xdr:cxnSp macro="">
      <xdr:nvCxnSpPr>
        <xdr:cNvPr id="106" name="直線コネクタ 105"/>
        <xdr:cNvCxnSpPr/>
      </xdr:nvCxnSpPr>
      <xdr:spPr>
        <a:xfrm>
          <a:off x="10388600" y="58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147779</xdr:rowOff>
    </xdr:from>
    <xdr:ext cx="534377" cy="259045"/>
    <xdr:sp macro="" textlink="">
      <xdr:nvSpPr>
        <xdr:cNvPr id="107" name="【道路】&#10;一人当たり延長平均値テキスト"/>
        <xdr:cNvSpPr txBox="1"/>
      </xdr:nvSpPr>
      <xdr:spPr>
        <a:xfrm>
          <a:off x="10566400" y="6662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37.092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169352</xdr:rowOff>
    </xdr:from>
    <xdr:to>
      <xdr:col>15</xdr:col>
      <xdr:colOff>231775</xdr:colOff>
      <xdr:row>39</xdr:row>
      <xdr:rowOff>99502</xdr:rowOff>
    </xdr:to>
    <xdr:sp macro="" textlink="">
      <xdr:nvSpPr>
        <xdr:cNvPr id="108" name="フローチャート : 判断 107"/>
        <xdr:cNvSpPr/>
      </xdr:nvSpPr>
      <xdr:spPr>
        <a:xfrm>
          <a:off x="10426700" y="668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83465</xdr:rowOff>
    </xdr:from>
    <xdr:to>
      <xdr:col>14</xdr:col>
      <xdr:colOff>79375</xdr:colOff>
      <xdr:row>39</xdr:row>
      <xdr:rowOff>13615</xdr:rowOff>
    </xdr:to>
    <xdr:sp macro="" textlink="">
      <xdr:nvSpPr>
        <xdr:cNvPr id="109" name="フローチャート : 判断 108"/>
        <xdr:cNvSpPr/>
      </xdr:nvSpPr>
      <xdr:spPr>
        <a:xfrm>
          <a:off x="9588500" y="65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23865</xdr:rowOff>
    </xdr:from>
    <xdr:to>
      <xdr:col>15</xdr:col>
      <xdr:colOff>231775</xdr:colOff>
      <xdr:row>38</xdr:row>
      <xdr:rowOff>125465</xdr:rowOff>
    </xdr:to>
    <xdr:sp macro="" textlink="">
      <xdr:nvSpPr>
        <xdr:cNvPr id="115" name="円/楕円 114"/>
        <xdr:cNvSpPr/>
      </xdr:nvSpPr>
      <xdr:spPr>
        <a:xfrm>
          <a:off x="10426700" y="653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46742</xdr:rowOff>
    </xdr:from>
    <xdr:ext cx="534377" cy="259045"/>
    <xdr:sp macro="" textlink="">
      <xdr:nvSpPr>
        <xdr:cNvPr id="116" name="【道路】&#10;一人当たり延長該当値テキスト"/>
        <xdr:cNvSpPr txBox="1"/>
      </xdr:nvSpPr>
      <xdr:spPr>
        <a:xfrm>
          <a:off x="10566400" y="639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41.547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41598</xdr:rowOff>
    </xdr:from>
    <xdr:to>
      <xdr:col>14</xdr:col>
      <xdr:colOff>79375</xdr:colOff>
      <xdr:row>38</xdr:row>
      <xdr:rowOff>143198</xdr:rowOff>
    </xdr:to>
    <xdr:sp macro="" textlink="">
      <xdr:nvSpPr>
        <xdr:cNvPr id="117" name="円/楕円 116"/>
        <xdr:cNvSpPr/>
      </xdr:nvSpPr>
      <xdr:spPr>
        <a:xfrm>
          <a:off x="9588500" y="655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74665</xdr:rowOff>
    </xdr:from>
    <xdr:to>
      <xdr:col>15</xdr:col>
      <xdr:colOff>180975</xdr:colOff>
      <xdr:row>38</xdr:row>
      <xdr:rowOff>92398</xdr:rowOff>
    </xdr:to>
    <xdr:cxnSp macro="">
      <xdr:nvCxnSpPr>
        <xdr:cNvPr id="118" name="直線コネクタ 117"/>
        <xdr:cNvCxnSpPr/>
      </xdr:nvCxnSpPr>
      <xdr:spPr>
        <a:xfrm flipV="1">
          <a:off x="9639300" y="6589765"/>
          <a:ext cx="8382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39</xdr:row>
      <xdr:rowOff>4742</xdr:rowOff>
    </xdr:from>
    <xdr:ext cx="534377" cy="259045"/>
    <xdr:sp macro="" textlink="">
      <xdr:nvSpPr>
        <xdr:cNvPr id="119" name="n_1aveValue【道路】&#10;一人当たり延長"/>
        <xdr:cNvSpPr txBox="1"/>
      </xdr:nvSpPr>
      <xdr:spPr>
        <a:xfrm>
          <a:off x="9359410" y="66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39.722</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159725</xdr:rowOff>
    </xdr:from>
    <xdr:ext cx="534377" cy="259045"/>
    <xdr:sp macro="" textlink="">
      <xdr:nvSpPr>
        <xdr:cNvPr id="120" name="n_1mainValue【道路】&#10;一人当たり延長"/>
        <xdr:cNvSpPr txBox="1"/>
      </xdr:nvSpPr>
      <xdr:spPr>
        <a:xfrm>
          <a:off x="9359410" y="63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41.004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41" name="テキスト ボックス 14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3" name="テキスト ボックス 14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68580</xdr:rowOff>
    </xdr:from>
    <xdr:to>
      <xdr:col>6</xdr:col>
      <xdr:colOff>510540</xdr:colOff>
      <xdr:row>60</xdr:row>
      <xdr:rowOff>68580</xdr:rowOff>
    </xdr:to>
    <xdr:cxnSp macro="">
      <xdr:nvCxnSpPr>
        <xdr:cNvPr id="145" name="直線コネクタ 144"/>
        <xdr:cNvCxnSpPr/>
      </xdr:nvCxnSpPr>
      <xdr:spPr>
        <a:xfrm flipV="1">
          <a:off x="4634865" y="966978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72407</xdr:rowOff>
    </xdr:from>
    <xdr:ext cx="405111" cy="259045"/>
    <xdr:sp macro="" textlink="">
      <xdr:nvSpPr>
        <xdr:cNvPr id="146" name="【橋りょう・トンネル】&#10;有形固定資産減価償却率最小値テキスト"/>
        <xdr:cNvSpPr txBox="1"/>
      </xdr:nvSpPr>
      <xdr:spPr>
        <a:xfrm>
          <a:off x="47244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60</xdr:row>
      <xdr:rowOff>68580</xdr:rowOff>
    </xdr:from>
    <xdr:to>
      <xdr:col>6</xdr:col>
      <xdr:colOff>600075</xdr:colOff>
      <xdr:row>60</xdr:row>
      <xdr:rowOff>68580</xdr:rowOff>
    </xdr:to>
    <xdr:cxnSp macro="">
      <xdr:nvCxnSpPr>
        <xdr:cNvPr id="147" name="直線コネクタ 146"/>
        <xdr:cNvCxnSpPr/>
      </xdr:nvCxnSpPr>
      <xdr:spPr>
        <a:xfrm>
          <a:off x="4546600" y="1035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15257</xdr:rowOff>
    </xdr:from>
    <xdr:ext cx="405111" cy="259045"/>
    <xdr:sp macro="" textlink="">
      <xdr:nvSpPr>
        <xdr:cNvPr id="148" name="【橋りょう・トンネル】&#10;有形固定資産減価償却率最大値テキスト"/>
        <xdr:cNvSpPr txBox="1"/>
      </xdr:nvSpPr>
      <xdr:spPr>
        <a:xfrm>
          <a:off x="47244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56</xdr:row>
      <xdr:rowOff>68580</xdr:rowOff>
    </xdr:from>
    <xdr:to>
      <xdr:col>6</xdr:col>
      <xdr:colOff>600075</xdr:colOff>
      <xdr:row>56</xdr:row>
      <xdr:rowOff>68580</xdr:rowOff>
    </xdr:to>
    <xdr:cxnSp macro="">
      <xdr:nvCxnSpPr>
        <xdr:cNvPr id="149" name="直線コネクタ 148"/>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13987</xdr:rowOff>
    </xdr:from>
    <xdr:ext cx="405111" cy="259045"/>
    <xdr:sp macro="" textlink="">
      <xdr:nvSpPr>
        <xdr:cNvPr id="150" name="【橋りょう・トンネル】&#10;有形固定資産減価償却率平均値テキスト"/>
        <xdr:cNvSpPr txBox="1"/>
      </xdr:nvSpPr>
      <xdr:spPr>
        <a:xfrm>
          <a:off x="4724400" y="995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162560</xdr:rowOff>
    </xdr:from>
    <xdr:to>
      <xdr:col>6</xdr:col>
      <xdr:colOff>561975</xdr:colOff>
      <xdr:row>59</xdr:row>
      <xdr:rowOff>92710</xdr:rowOff>
    </xdr:to>
    <xdr:sp macro="" textlink="">
      <xdr:nvSpPr>
        <xdr:cNvPr id="151" name="フローチャート : 判断 150"/>
        <xdr:cNvSpPr/>
      </xdr:nvSpPr>
      <xdr:spPr>
        <a:xfrm>
          <a:off x="4584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97790</xdr:rowOff>
    </xdr:from>
    <xdr:to>
      <xdr:col>5</xdr:col>
      <xdr:colOff>409575</xdr:colOff>
      <xdr:row>64</xdr:row>
      <xdr:rowOff>27940</xdr:rowOff>
    </xdr:to>
    <xdr:sp macro="" textlink="">
      <xdr:nvSpPr>
        <xdr:cNvPr id="152" name="フローチャート : 判断 151"/>
        <xdr:cNvSpPr/>
      </xdr:nvSpPr>
      <xdr:spPr>
        <a:xfrm>
          <a:off x="3746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17780</xdr:rowOff>
    </xdr:from>
    <xdr:to>
      <xdr:col>6</xdr:col>
      <xdr:colOff>561975</xdr:colOff>
      <xdr:row>60</xdr:row>
      <xdr:rowOff>119380</xdr:rowOff>
    </xdr:to>
    <xdr:sp macro="" textlink="">
      <xdr:nvSpPr>
        <xdr:cNvPr id="158" name="円/楕円 157"/>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104157</xdr:rowOff>
    </xdr:from>
    <xdr:ext cx="405111" cy="259045"/>
    <xdr:sp macro="" textlink="">
      <xdr:nvSpPr>
        <xdr:cNvPr id="159" name="【橋りょう・トンネル】&#10;有形固定資産減価償却率該当値テキスト"/>
        <xdr:cNvSpPr txBox="1"/>
      </xdr:nvSpPr>
      <xdr:spPr>
        <a:xfrm>
          <a:off x="4724400" y="1021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147320</xdr:rowOff>
    </xdr:from>
    <xdr:to>
      <xdr:col>5</xdr:col>
      <xdr:colOff>409575</xdr:colOff>
      <xdr:row>61</xdr:row>
      <xdr:rowOff>77470</xdr:rowOff>
    </xdr:to>
    <xdr:sp macro="" textlink="">
      <xdr:nvSpPr>
        <xdr:cNvPr id="160" name="円/楕円 159"/>
        <xdr:cNvSpPr/>
      </xdr:nvSpPr>
      <xdr:spPr>
        <a:xfrm>
          <a:off x="3746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68580</xdr:rowOff>
    </xdr:from>
    <xdr:to>
      <xdr:col>6</xdr:col>
      <xdr:colOff>511175</xdr:colOff>
      <xdr:row>61</xdr:row>
      <xdr:rowOff>26670</xdr:rowOff>
    </xdr:to>
    <xdr:cxnSp macro="">
      <xdr:nvCxnSpPr>
        <xdr:cNvPr id="161" name="直線コネクタ 160"/>
        <xdr:cNvCxnSpPr/>
      </xdr:nvCxnSpPr>
      <xdr:spPr>
        <a:xfrm flipV="1">
          <a:off x="3797300" y="103555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64</xdr:row>
      <xdr:rowOff>19067</xdr:rowOff>
    </xdr:from>
    <xdr:ext cx="405111" cy="259045"/>
    <xdr:sp macro="" textlink="">
      <xdr:nvSpPr>
        <xdr:cNvPr id="162" name="n_1aveValue【橋りょう・トンネル】&#10;有形固定資産減価償却率"/>
        <xdr:cNvSpPr txBox="1"/>
      </xdr:nvSpPr>
      <xdr:spPr>
        <a:xfrm>
          <a:off x="3582043"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93997</xdr:rowOff>
    </xdr:from>
    <xdr:ext cx="405111" cy="259045"/>
    <xdr:sp macro="" textlink="">
      <xdr:nvSpPr>
        <xdr:cNvPr id="163" name="n_1mainValue【橋りょう・トンネル】&#10;有形固定資産減価償却率"/>
        <xdr:cNvSpPr txBox="1"/>
      </xdr:nvSpPr>
      <xdr:spPr>
        <a:xfrm>
          <a:off x="3582043"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7" name="テキスト ボックス 17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9" name="テキスト ボックス 17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1" name="テキスト ボックス 18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83" name="テキスト ボックス 18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59</xdr:row>
      <xdr:rowOff>5776</xdr:rowOff>
    </xdr:from>
    <xdr:to>
      <xdr:col>15</xdr:col>
      <xdr:colOff>180340</xdr:colOff>
      <xdr:row>63</xdr:row>
      <xdr:rowOff>95294</xdr:rowOff>
    </xdr:to>
    <xdr:cxnSp macro="">
      <xdr:nvCxnSpPr>
        <xdr:cNvPr id="187" name="直線コネクタ 186"/>
        <xdr:cNvCxnSpPr/>
      </xdr:nvCxnSpPr>
      <xdr:spPr>
        <a:xfrm flipV="1">
          <a:off x="10476865" y="10121326"/>
          <a:ext cx="0" cy="77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99121</xdr:rowOff>
    </xdr:from>
    <xdr:ext cx="534377" cy="259045"/>
    <xdr:sp macro="" textlink="">
      <xdr:nvSpPr>
        <xdr:cNvPr id="188" name="【橋りょう・トンネル】&#10;一人当たり有形固定資産（償却資産）額最小値テキスト"/>
        <xdr:cNvSpPr txBox="1"/>
      </xdr:nvSpPr>
      <xdr:spPr>
        <a:xfrm>
          <a:off x="10566400" y="1090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79,977</a:t>
          </a:r>
          <a:endParaRPr kumimoji="1" lang="ja-JP" altLang="en-US" sz="1000" b="1">
            <a:latin typeface="ＭＳ Ｐゴシック"/>
          </a:endParaRPr>
        </a:p>
      </xdr:txBody>
    </xdr:sp>
    <xdr:clientData/>
  </xdr:oneCellAnchor>
  <xdr:twoCellAnchor>
    <xdr:from>
      <xdr:col>15</xdr:col>
      <xdr:colOff>92075</xdr:colOff>
      <xdr:row>63</xdr:row>
      <xdr:rowOff>95294</xdr:rowOff>
    </xdr:from>
    <xdr:to>
      <xdr:col>15</xdr:col>
      <xdr:colOff>269875</xdr:colOff>
      <xdr:row>63</xdr:row>
      <xdr:rowOff>95294</xdr:rowOff>
    </xdr:to>
    <xdr:cxnSp macro="">
      <xdr:nvCxnSpPr>
        <xdr:cNvPr id="189" name="直線コネクタ 188"/>
        <xdr:cNvCxnSpPr/>
      </xdr:nvCxnSpPr>
      <xdr:spPr>
        <a:xfrm>
          <a:off x="10388600" y="1089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123903</xdr:rowOff>
    </xdr:from>
    <xdr:ext cx="599010" cy="259045"/>
    <xdr:sp macro="" textlink="">
      <xdr:nvSpPr>
        <xdr:cNvPr id="190" name="【橋りょう・トンネル】&#10;一人当たり有形固定資産（償却資産）額最大値テキスト"/>
        <xdr:cNvSpPr txBox="1"/>
      </xdr:nvSpPr>
      <xdr:spPr>
        <a:xfrm>
          <a:off x="10566400" y="989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486,968</a:t>
          </a:r>
          <a:endParaRPr kumimoji="1" lang="ja-JP" altLang="en-US" sz="1000" b="1">
            <a:latin typeface="ＭＳ Ｐゴシック"/>
          </a:endParaRPr>
        </a:p>
      </xdr:txBody>
    </xdr:sp>
    <xdr:clientData/>
  </xdr:oneCellAnchor>
  <xdr:twoCellAnchor>
    <xdr:from>
      <xdr:col>15</xdr:col>
      <xdr:colOff>92075</xdr:colOff>
      <xdr:row>59</xdr:row>
      <xdr:rowOff>5776</xdr:rowOff>
    </xdr:from>
    <xdr:to>
      <xdr:col>15</xdr:col>
      <xdr:colOff>269875</xdr:colOff>
      <xdr:row>59</xdr:row>
      <xdr:rowOff>5776</xdr:rowOff>
    </xdr:to>
    <xdr:cxnSp macro="">
      <xdr:nvCxnSpPr>
        <xdr:cNvPr id="191" name="直線コネクタ 190"/>
        <xdr:cNvCxnSpPr/>
      </xdr:nvCxnSpPr>
      <xdr:spPr>
        <a:xfrm>
          <a:off x="10388600" y="1012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51934</xdr:rowOff>
    </xdr:from>
    <xdr:ext cx="599010" cy="259045"/>
    <xdr:sp macro="" textlink="">
      <xdr:nvSpPr>
        <xdr:cNvPr id="192" name="【橋りょう・トンネル】&#10;一人当たり有形固定資産（償却資産）額平均値テキスト"/>
        <xdr:cNvSpPr txBox="1"/>
      </xdr:nvSpPr>
      <xdr:spPr>
        <a:xfrm>
          <a:off x="10566400" y="1051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244,747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73507</xdr:rowOff>
    </xdr:from>
    <xdr:to>
      <xdr:col>15</xdr:col>
      <xdr:colOff>231775</xdr:colOff>
      <xdr:row>62</xdr:row>
      <xdr:rowOff>3657</xdr:rowOff>
    </xdr:to>
    <xdr:sp macro="" textlink="">
      <xdr:nvSpPr>
        <xdr:cNvPr id="193" name="フローチャート : 判断 192"/>
        <xdr:cNvSpPr/>
      </xdr:nvSpPr>
      <xdr:spPr>
        <a:xfrm>
          <a:off x="10426700" y="1053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26577</xdr:rowOff>
    </xdr:from>
    <xdr:to>
      <xdr:col>14</xdr:col>
      <xdr:colOff>79375</xdr:colOff>
      <xdr:row>56</xdr:row>
      <xdr:rowOff>128177</xdr:rowOff>
    </xdr:to>
    <xdr:sp macro="" textlink="">
      <xdr:nvSpPr>
        <xdr:cNvPr id="194" name="フローチャート : 判断 193"/>
        <xdr:cNvSpPr/>
      </xdr:nvSpPr>
      <xdr:spPr>
        <a:xfrm>
          <a:off x="9588500" y="96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126426</xdr:rowOff>
    </xdr:from>
    <xdr:to>
      <xdr:col>15</xdr:col>
      <xdr:colOff>231775</xdr:colOff>
      <xdr:row>59</xdr:row>
      <xdr:rowOff>56576</xdr:rowOff>
    </xdr:to>
    <xdr:sp macro="" textlink="">
      <xdr:nvSpPr>
        <xdr:cNvPr id="200" name="円/楕円 199"/>
        <xdr:cNvSpPr/>
      </xdr:nvSpPr>
      <xdr:spPr>
        <a:xfrm>
          <a:off x="10426700" y="1007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79453</xdr:rowOff>
    </xdr:from>
    <xdr:ext cx="599010" cy="259045"/>
    <xdr:sp macro="" textlink="">
      <xdr:nvSpPr>
        <xdr:cNvPr id="201" name="【橋りょう・トンネル】&#10;一人当たり有形固定資産（償却資産）額該当値テキスト"/>
        <xdr:cNvSpPr txBox="1"/>
      </xdr:nvSpPr>
      <xdr:spPr>
        <a:xfrm>
          <a:off x="10566400" y="1002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486,968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138543</xdr:rowOff>
    </xdr:from>
    <xdr:to>
      <xdr:col>14</xdr:col>
      <xdr:colOff>79375</xdr:colOff>
      <xdr:row>59</xdr:row>
      <xdr:rowOff>68693</xdr:rowOff>
    </xdr:to>
    <xdr:sp macro="" textlink="">
      <xdr:nvSpPr>
        <xdr:cNvPr id="202" name="円/楕円 201"/>
        <xdr:cNvSpPr/>
      </xdr:nvSpPr>
      <xdr:spPr>
        <a:xfrm>
          <a:off x="9588500" y="1008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5776</xdr:rowOff>
    </xdr:from>
    <xdr:to>
      <xdr:col>15</xdr:col>
      <xdr:colOff>180975</xdr:colOff>
      <xdr:row>59</xdr:row>
      <xdr:rowOff>17893</xdr:rowOff>
    </xdr:to>
    <xdr:cxnSp macro="">
      <xdr:nvCxnSpPr>
        <xdr:cNvPr id="203" name="直線コネクタ 202"/>
        <xdr:cNvCxnSpPr/>
      </xdr:nvCxnSpPr>
      <xdr:spPr>
        <a:xfrm flipV="1">
          <a:off x="9639300" y="10121326"/>
          <a:ext cx="8382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54</xdr:row>
      <xdr:rowOff>144704</xdr:rowOff>
    </xdr:from>
    <xdr:ext cx="599010" cy="259045"/>
    <xdr:sp macro="" textlink="">
      <xdr:nvSpPr>
        <xdr:cNvPr id="204" name="n_1aveValue【橋りょう・トンネル】&#10;一人当たり有形固定資産（償却資産）額"/>
        <xdr:cNvSpPr txBox="1"/>
      </xdr:nvSpPr>
      <xdr:spPr>
        <a:xfrm>
          <a:off x="9327094" y="940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719,382</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59820</xdr:rowOff>
    </xdr:from>
    <xdr:ext cx="599010" cy="259045"/>
    <xdr:sp macro="" textlink="">
      <xdr:nvSpPr>
        <xdr:cNvPr id="205" name="n_1mainValue【橋りょう・トンネル】&#10;一人当たり有形固定資産（償却資産）額"/>
        <xdr:cNvSpPr txBox="1"/>
      </xdr:nvSpPr>
      <xdr:spPr>
        <a:xfrm>
          <a:off x="9327094" y="1017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480,607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6" name="テキスト ボックス 21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8" name="テキスト ボックス 21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6" name="テキスト ボックス 22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167639</xdr:rowOff>
    </xdr:to>
    <xdr:cxnSp macro="">
      <xdr:nvCxnSpPr>
        <xdr:cNvPr id="230" name="直線コネクタ 229"/>
        <xdr:cNvCxnSpPr/>
      </xdr:nvCxnSpPr>
      <xdr:spPr>
        <a:xfrm flipV="1">
          <a:off x="4634865" y="13335000"/>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16</xdr:rowOff>
    </xdr:from>
    <xdr:ext cx="405111" cy="259045"/>
    <xdr:sp macro="" textlink="">
      <xdr:nvSpPr>
        <xdr:cNvPr id="231" name="【公営住宅】&#10;有形固定資産減価償却率最小値テキスト"/>
        <xdr:cNvSpPr txBox="1"/>
      </xdr:nvSpPr>
      <xdr:spPr>
        <a:xfrm>
          <a:off x="4724400"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86</xdr:row>
      <xdr:rowOff>167639</xdr:rowOff>
    </xdr:from>
    <xdr:to>
      <xdr:col>6</xdr:col>
      <xdr:colOff>600075</xdr:colOff>
      <xdr:row>86</xdr:row>
      <xdr:rowOff>167639</xdr:rowOff>
    </xdr:to>
    <xdr:cxnSp macro="">
      <xdr:nvCxnSpPr>
        <xdr:cNvPr id="232" name="直線コネクタ 231"/>
        <xdr:cNvCxnSpPr/>
      </xdr:nvCxnSpPr>
      <xdr:spPr>
        <a:xfrm>
          <a:off x="4546600" y="1491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33"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34" name="直線コネクタ 23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10177</xdr:rowOff>
    </xdr:from>
    <xdr:ext cx="405111" cy="259045"/>
    <xdr:sp macro="" textlink="">
      <xdr:nvSpPr>
        <xdr:cNvPr id="235" name="【公営住宅】&#10;有形固定資産減価償却率平均値テキスト"/>
        <xdr:cNvSpPr txBox="1"/>
      </xdr:nvSpPr>
      <xdr:spPr>
        <a:xfrm>
          <a:off x="4724400" y="14411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158750</xdr:rowOff>
    </xdr:from>
    <xdr:to>
      <xdr:col>6</xdr:col>
      <xdr:colOff>561975</xdr:colOff>
      <xdr:row>85</xdr:row>
      <xdr:rowOff>88900</xdr:rowOff>
    </xdr:to>
    <xdr:sp macro="" textlink="">
      <xdr:nvSpPr>
        <xdr:cNvPr id="236" name="フローチャート : 判断 235"/>
        <xdr:cNvSpPr/>
      </xdr:nvSpPr>
      <xdr:spPr>
        <a:xfrm>
          <a:off x="4584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162561</xdr:rowOff>
    </xdr:from>
    <xdr:to>
      <xdr:col>5</xdr:col>
      <xdr:colOff>409575</xdr:colOff>
      <xdr:row>85</xdr:row>
      <xdr:rowOff>92711</xdr:rowOff>
    </xdr:to>
    <xdr:sp macro="" textlink="">
      <xdr:nvSpPr>
        <xdr:cNvPr id="237" name="フローチャート : 判断 236"/>
        <xdr:cNvSpPr/>
      </xdr:nvSpPr>
      <xdr:spPr>
        <a:xfrm>
          <a:off x="3746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86</xdr:row>
      <xdr:rowOff>116839</xdr:rowOff>
    </xdr:from>
    <xdr:to>
      <xdr:col>6</xdr:col>
      <xdr:colOff>561975</xdr:colOff>
      <xdr:row>87</xdr:row>
      <xdr:rowOff>46989</xdr:rowOff>
    </xdr:to>
    <xdr:sp macro="" textlink="">
      <xdr:nvSpPr>
        <xdr:cNvPr id="243" name="円/楕円 242"/>
        <xdr:cNvSpPr/>
      </xdr:nvSpPr>
      <xdr:spPr>
        <a:xfrm>
          <a:off x="4584700" y="1486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86</xdr:row>
      <xdr:rowOff>31766</xdr:rowOff>
    </xdr:from>
    <xdr:ext cx="405111" cy="259045"/>
    <xdr:sp macro="" textlink="">
      <xdr:nvSpPr>
        <xdr:cNvPr id="244" name="【公営住宅】&#10;有形固定資産減価償却率該当値テキスト"/>
        <xdr:cNvSpPr txBox="1"/>
      </xdr:nvSpPr>
      <xdr:spPr>
        <a:xfrm>
          <a:off x="4724400" y="1477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5</xdr:col>
      <xdr:colOff>307975</xdr:colOff>
      <xdr:row>86</xdr:row>
      <xdr:rowOff>124461</xdr:rowOff>
    </xdr:from>
    <xdr:to>
      <xdr:col>5</xdr:col>
      <xdr:colOff>409575</xdr:colOff>
      <xdr:row>87</xdr:row>
      <xdr:rowOff>54611</xdr:rowOff>
    </xdr:to>
    <xdr:sp macro="" textlink="">
      <xdr:nvSpPr>
        <xdr:cNvPr id="245" name="円/楕円 244"/>
        <xdr:cNvSpPr/>
      </xdr:nvSpPr>
      <xdr:spPr>
        <a:xfrm>
          <a:off x="3746500" y="1486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86</xdr:row>
      <xdr:rowOff>167639</xdr:rowOff>
    </xdr:from>
    <xdr:to>
      <xdr:col>6</xdr:col>
      <xdr:colOff>511175</xdr:colOff>
      <xdr:row>87</xdr:row>
      <xdr:rowOff>3811</xdr:rowOff>
    </xdr:to>
    <xdr:cxnSp macro="">
      <xdr:nvCxnSpPr>
        <xdr:cNvPr id="246" name="直線コネクタ 245"/>
        <xdr:cNvCxnSpPr/>
      </xdr:nvCxnSpPr>
      <xdr:spPr>
        <a:xfrm flipV="1">
          <a:off x="3797300" y="14912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109238</xdr:rowOff>
    </xdr:from>
    <xdr:ext cx="405111" cy="259045"/>
    <xdr:sp macro="" textlink="">
      <xdr:nvSpPr>
        <xdr:cNvPr id="247" name="n_1aveValue【公営住宅】&#10;有形固定資産減価償却率"/>
        <xdr:cNvSpPr txBox="1"/>
      </xdr:nvSpPr>
      <xdr:spPr>
        <a:xfrm>
          <a:off x="3582043" y="14339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5</xdr:col>
      <xdr:colOff>143518</xdr:colOff>
      <xdr:row>87</xdr:row>
      <xdr:rowOff>45738</xdr:rowOff>
    </xdr:from>
    <xdr:ext cx="405111" cy="259045"/>
    <xdr:sp macro="" textlink="">
      <xdr:nvSpPr>
        <xdr:cNvPr id="248" name="n_1mainValue【公営住宅】&#10;有形固定資産減価償却率"/>
        <xdr:cNvSpPr txBox="1"/>
      </xdr:nvSpPr>
      <xdr:spPr>
        <a:xfrm>
          <a:off x="3582043" y="1496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9" name="直線コネクタ 25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60" name="テキスト ボックス 25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1" name="直線コネクタ 26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82</xdr:row>
      <xdr:rowOff>124477</xdr:rowOff>
    </xdr:from>
    <xdr:ext cx="749692" cy="259045"/>
    <xdr:sp macro="" textlink="">
      <xdr:nvSpPr>
        <xdr:cNvPr id="262" name="テキスト ボックス 261"/>
        <xdr:cNvSpPr txBox="1"/>
      </xdr:nvSpPr>
      <xdr:spPr>
        <a:xfrm>
          <a:off x="5854308" y="141833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3" name="直線コネクタ 26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80</xdr:row>
      <xdr:rowOff>10177</xdr:rowOff>
    </xdr:from>
    <xdr:ext cx="749692" cy="259045"/>
    <xdr:sp macro="" textlink="">
      <xdr:nvSpPr>
        <xdr:cNvPr id="264" name="テキスト ボックス 263"/>
        <xdr:cNvSpPr txBox="1"/>
      </xdr:nvSpPr>
      <xdr:spPr>
        <a:xfrm>
          <a:off x="5854308" y="1372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5" name="直線コネクタ 26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77</xdr:row>
      <xdr:rowOff>67327</xdr:rowOff>
    </xdr:from>
    <xdr:ext cx="749692" cy="259045"/>
    <xdr:sp macro="" textlink="">
      <xdr:nvSpPr>
        <xdr:cNvPr id="266" name="テキスト ボックス 265"/>
        <xdr:cNvSpPr txBox="1"/>
      </xdr:nvSpPr>
      <xdr:spPr>
        <a:xfrm>
          <a:off x="5854308" y="1326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7" name="直線コネクタ 26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74</xdr:row>
      <xdr:rowOff>124477</xdr:rowOff>
    </xdr:from>
    <xdr:ext cx="749692" cy="259045"/>
    <xdr:sp macro="" textlink="">
      <xdr:nvSpPr>
        <xdr:cNvPr id="268" name="テキスト ボックス 267"/>
        <xdr:cNvSpPr txBox="1"/>
      </xdr:nvSpPr>
      <xdr:spPr>
        <a:xfrm>
          <a:off x="5854308" y="1281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149293</xdr:rowOff>
    </xdr:from>
    <xdr:to>
      <xdr:col>15</xdr:col>
      <xdr:colOff>180340</xdr:colOff>
      <xdr:row>86</xdr:row>
      <xdr:rowOff>38075</xdr:rowOff>
    </xdr:to>
    <xdr:cxnSp macro="">
      <xdr:nvCxnSpPr>
        <xdr:cNvPr id="270" name="直線コネクタ 269"/>
        <xdr:cNvCxnSpPr/>
      </xdr:nvCxnSpPr>
      <xdr:spPr>
        <a:xfrm flipV="1">
          <a:off x="10476865" y="13693843"/>
          <a:ext cx="0" cy="108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41902</xdr:rowOff>
    </xdr:from>
    <xdr:ext cx="469744" cy="259045"/>
    <xdr:sp macro="" textlink="">
      <xdr:nvSpPr>
        <xdr:cNvPr id="271" name="【公営住宅】&#10;一人当たり面積最小値テキスト"/>
        <xdr:cNvSpPr txBox="1"/>
      </xdr:nvSpPr>
      <xdr:spPr>
        <a:xfrm>
          <a:off x="10566400" y="147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0.544</a:t>
          </a:r>
          <a:endParaRPr kumimoji="1" lang="ja-JP" altLang="en-US" sz="1000" b="1">
            <a:latin typeface="ＭＳ Ｐゴシック"/>
          </a:endParaRPr>
        </a:p>
      </xdr:txBody>
    </xdr:sp>
    <xdr:clientData/>
  </xdr:oneCellAnchor>
  <xdr:twoCellAnchor>
    <xdr:from>
      <xdr:col>15</xdr:col>
      <xdr:colOff>92075</xdr:colOff>
      <xdr:row>86</xdr:row>
      <xdr:rowOff>38075</xdr:rowOff>
    </xdr:from>
    <xdr:to>
      <xdr:col>15</xdr:col>
      <xdr:colOff>269875</xdr:colOff>
      <xdr:row>86</xdr:row>
      <xdr:rowOff>38075</xdr:rowOff>
    </xdr:to>
    <xdr:cxnSp macro="">
      <xdr:nvCxnSpPr>
        <xdr:cNvPr id="272" name="直線コネクタ 271"/>
        <xdr:cNvCxnSpPr/>
      </xdr:nvCxnSpPr>
      <xdr:spPr>
        <a:xfrm>
          <a:off x="10388600" y="1478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95970</xdr:rowOff>
    </xdr:from>
    <xdr:ext cx="754822" cy="259045"/>
    <xdr:sp macro="" textlink="">
      <xdr:nvSpPr>
        <xdr:cNvPr id="273" name="【公営住宅】&#10;一人当たり面積最大値テキスト"/>
        <xdr:cNvSpPr txBox="1"/>
      </xdr:nvSpPr>
      <xdr:spPr>
        <a:xfrm>
          <a:off x="10566400" y="134690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23,817.955</a:t>
          </a:r>
          <a:endParaRPr kumimoji="1" lang="ja-JP" altLang="en-US" sz="1000" b="1">
            <a:latin typeface="ＭＳ Ｐゴシック"/>
          </a:endParaRPr>
        </a:p>
      </xdr:txBody>
    </xdr:sp>
    <xdr:clientData/>
  </xdr:oneCellAnchor>
  <xdr:twoCellAnchor>
    <xdr:from>
      <xdr:col>15</xdr:col>
      <xdr:colOff>92075</xdr:colOff>
      <xdr:row>79</xdr:row>
      <xdr:rowOff>149293</xdr:rowOff>
    </xdr:from>
    <xdr:to>
      <xdr:col>15</xdr:col>
      <xdr:colOff>269875</xdr:colOff>
      <xdr:row>79</xdr:row>
      <xdr:rowOff>149293</xdr:rowOff>
    </xdr:to>
    <xdr:cxnSp macro="">
      <xdr:nvCxnSpPr>
        <xdr:cNvPr id="274" name="直線コネクタ 273"/>
        <xdr:cNvCxnSpPr/>
      </xdr:nvCxnSpPr>
      <xdr:spPr>
        <a:xfrm>
          <a:off x="10388600" y="13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119366</xdr:rowOff>
    </xdr:from>
    <xdr:ext cx="690189" cy="259045"/>
    <xdr:sp macro="" textlink="">
      <xdr:nvSpPr>
        <xdr:cNvPr id="275" name="【公営住宅】&#10;一人当たり面積平均値テキスト"/>
        <xdr:cNvSpPr txBox="1"/>
      </xdr:nvSpPr>
      <xdr:spPr>
        <a:xfrm>
          <a:off x="10566400" y="1434971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5,111.782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96489</xdr:rowOff>
    </xdr:from>
    <xdr:to>
      <xdr:col>15</xdr:col>
      <xdr:colOff>231775</xdr:colOff>
      <xdr:row>85</xdr:row>
      <xdr:rowOff>26639</xdr:rowOff>
    </xdr:to>
    <xdr:sp macro="" textlink="">
      <xdr:nvSpPr>
        <xdr:cNvPr id="276" name="フローチャート : 判断 275"/>
        <xdr:cNvSpPr/>
      </xdr:nvSpPr>
      <xdr:spPr>
        <a:xfrm>
          <a:off x="10426700" y="144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158669</xdr:rowOff>
    </xdr:from>
    <xdr:to>
      <xdr:col>14</xdr:col>
      <xdr:colOff>79375</xdr:colOff>
      <xdr:row>86</xdr:row>
      <xdr:rowOff>88819</xdr:rowOff>
    </xdr:to>
    <xdr:sp macro="" textlink="">
      <xdr:nvSpPr>
        <xdr:cNvPr id="277" name="フローチャート : 判断 276"/>
        <xdr:cNvSpPr/>
      </xdr:nvSpPr>
      <xdr:spPr>
        <a:xfrm>
          <a:off x="9588500" y="1473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8" name="テキスト ボックス 27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9" name="テキスト ボックス 27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0" name="テキスト ボックス 27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1" name="テキスト ボックス 28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2" name="テキスト ボックス 28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158575</xdr:rowOff>
    </xdr:from>
    <xdr:to>
      <xdr:col>15</xdr:col>
      <xdr:colOff>231775</xdr:colOff>
      <xdr:row>86</xdr:row>
      <xdr:rowOff>88725</xdr:rowOff>
    </xdr:to>
    <xdr:sp macro="" textlink="">
      <xdr:nvSpPr>
        <xdr:cNvPr id="283" name="円/楕円 282"/>
        <xdr:cNvSpPr/>
      </xdr:nvSpPr>
      <xdr:spPr>
        <a:xfrm>
          <a:off x="10426700" y="147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73502</xdr:rowOff>
    </xdr:from>
    <xdr:ext cx="469744" cy="259045"/>
    <xdr:sp macro="" textlink="">
      <xdr:nvSpPr>
        <xdr:cNvPr id="284" name="【公営住宅】&#10;一人当たり面積該当値テキスト"/>
        <xdr:cNvSpPr txBox="1"/>
      </xdr:nvSpPr>
      <xdr:spPr>
        <a:xfrm>
          <a:off x="10566400" y="1464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3.832</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158575</xdr:rowOff>
    </xdr:from>
    <xdr:to>
      <xdr:col>14</xdr:col>
      <xdr:colOff>79375</xdr:colOff>
      <xdr:row>86</xdr:row>
      <xdr:rowOff>88725</xdr:rowOff>
    </xdr:to>
    <xdr:sp macro="" textlink="">
      <xdr:nvSpPr>
        <xdr:cNvPr id="285" name="円/楕円 284"/>
        <xdr:cNvSpPr/>
      </xdr:nvSpPr>
      <xdr:spPr>
        <a:xfrm>
          <a:off x="9588500" y="147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37925</xdr:rowOff>
    </xdr:from>
    <xdr:to>
      <xdr:col>15</xdr:col>
      <xdr:colOff>180975</xdr:colOff>
      <xdr:row>86</xdr:row>
      <xdr:rowOff>37925</xdr:rowOff>
    </xdr:to>
    <xdr:cxnSp macro="">
      <xdr:nvCxnSpPr>
        <xdr:cNvPr id="286" name="直線コネクタ 285"/>
        <xdr:cNvCxnSpPr/>
      </xdr:nvCxnSpPr>
      <xdr:spPr>
        <a:xfrm>
          <a:off x="9639300" y="14782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86</xdr:row>
      <xdr:rowOff>79946</xdr:rowOff>
    </xdr:from>
    <xdr:ext cx="469744" cy="259045"/>
    <xdr:sp macro="" textlink="">
      <xdr:nvSpPr>
        <xdr:cNvPr id="287" name="n_1aveValue【公営住宅】&#10;一人当たり面積"/>
        <xdr:cNvSpPr txBox="1"/>
      </xdr:nvSpPr>
      <xdr:spPr>
        <a:xfrm>
          <a:off x="9391727" y="1482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105252</xdr:rowOff>
    </xdr:from>
    <xdr:ext cx="469744" cy="259045"/>
    <xdr:sp macro="" textlink="">
      <xdr:nvSpPr>
        <xdr:cNvPr id="288" name="n_1mainValue【公営住宅】&#10;一人当たり面積"/>
        <xdr:cNvSpPr txBox="1"/>
      </xdr:nvSpPr>
      <xdr:spPr>
        <a:xfrm>
          <a:off x="9391727" y="1450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9" name="正方形/長方形 28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90" name="正方形/長方形 28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91" name="正方形/長方形 29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92" name="正方形/長方形 29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93" name="正方形/長方形 29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4" name="正方形/長方形 29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5" name="正方形/長方形 2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6" name="正方形/長方形 29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7" name="正方形/長方形 29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8" name="正方形/長方形 29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9" name="正方形/長方形 29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0" name="正方形/長方形 29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1" name="正方形/長方形 3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2" name="正方形/長方形 3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3" name="正方形/長方形 3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4" name="正方形/長方形 3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5" name="正方形/長方形 3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6" name="正方形/長方形 3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7" name="正方形/長方形 3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8" name="正方形/長方形 3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9" name="テキスト ボックス 3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0" name="直線コネクタ 3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1" name="テキスト ボックス 31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2" name="直線コネクタ 31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3" name="テキスト ボックス 31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4" name="直線コネクタ 31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5" name="テキスト ボックス 31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6" name="直線コネクタ 31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7" name="テキスト ボックス 31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8" name="直線コネクタ 31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9" name="テキスト ボックス 31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0" name="直線コネクタ 31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21" name="テキスト ボックス 32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2" name="直線コネクタ 3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3" name="テキスト ボックス 32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0</xdr:rowOff>
    </xdr:from>
    <xdr:to>
      <xdr:col>23</xdr:col>
      <xdr:colOff>516889</xdr:colOff>
      <xdr:row>42</xdr:row>
      <xdr:rowOff>22860</xdr:rowOff>
    </xdr:to>
    <xdr:cxnSp macro="">
      <xdr:nvCxnSpPr>
        <xdr:cNvPr id="325" name="直線コネクタ 324"/>
        <xdr:cNvCxnSpPr/>
      </xdr:nvCxnSpPr>
      <xdr:spPr>
        <a:xfrm flipV="1">
          <a:off x="16318864" y="58293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26687</xdr:rowOff>
    </xdr:from>
    <xdr:ext cx="405111" cy="259045"/>
    <xdr:sp macro="" textlink="">
      <xdr:nvSpPr>
        <xdr:cNvPr id="326" name="【認定こども園・幼稚園・保育所】&#10;有形固定資産減価償却率最小値テキスト"/>
        <xdr:cNvSpPr txBox="1"/>
      </xdr:nvSpPr>
      <xdr:spPr>
        <a:xfrm>
          <a:off x="16408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a:t>
          </a:r>
          <a:endParaRPr kumimoji="1" lang="ja-JP" altLang="en-US" sz="1000" b="1">
            <a:latin typeface="ＭＳ Ｐゴシック"/>
          </a:endParaRPr>
        </a:p>
      </xdr:txBody>
    </xdr:sp>
    <xdr:clientData/>
  </xdr:oneCellAnchor>
  <xdr:twoCellAnchor>
    <xdr:from>
      <xdr:col>23</xdr:col>
      <xdr:colOff>428625</xdr:colOff>
      <xdr:row>42</xdr:row>
      <xdr:rowOff>22860</xdr:rowOff>
    </xdr:from>
    <xdr:to>
      <xdr:col>23</xdr:col>
      <xdr:colOff>606425</xdr:colOff>
      <xdr:row>42</xdr:row>
      <xdr:rowOff>22860</xdr:rowOff>
    </xdr:to>
    <xdr:cxnSp macro="">
      <xdr:nvCxnSpPr>
        <xdr:cNvPr id="327" name="直線コネクタ 326"/>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118127</xdr:rowOff>
    </xdr:from>
    <xdr:ext cx="405111" cy="259045"/>
    <xdr:sp macro="" textlink="">
      <xdr:nvSpPr>
        <xdr:cNvPr id="328" name="【認定こども園・幼稚園・保育所】&#10;有形固定資産減価償却率最大値テキスト"/>
        <xdr:cNvSpPr txBox="1"/>
      </xdr:nvSpPr>
      <xdr:spPr>
        <a:xfrm>
          <a:off x="16408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34</xdr:row>
      <xdr:rowOff>0</xdr:rowOff>
    </xdr:from>
    <xdr:to>
      <xdr:col>23</xdr:col>
      <xdr:colOff>606425</xdr:colOff>
      <xdr:row>34</xdr:row>
      <xdr:rowOff>0</xdr:rowOff>
    </xdr:to>
    <xdr:cxnSp macro="">
      <xdr:nvCxnSpPr>
        <xdr:cNvPr id="329" name="直線コネクタ 328"/>
        <xdr:cNvCxnSpPr/>
      </xdr:nvCxnSpPr>
      <xdr:spPr>
        <a:xfrm>
          <a:off x="16230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114317</xdr:rowOff>
    </xdr:from>
    <xdr:ext cx="405111" cy="259045"/>
    <xdr:sp macro="" textlink="">
      <xdr:nvSpPr>
        <xdr:cNvPr id="330" name="【認定こども園・幼稚園・保育所】&#10;有形固定資産減価償却率平均値テキスト"/>
        <xdr:cNvSpPr txBox="1"/>
      </xdr:nvSpPr>
      <xdr:spPr>
        <a:xfrm>
          <a:off x="16408400" y="6800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135890</xdr:rowOff>
    </xdr:from>
    <xdr:to>
      <xdr:col>23</xdr:col>
      <xdr:colOff>568325</xdr:colOff>
      <xdr:row>40</xdr:row>
      <xdr:rowOff>66040</xdr:rowOff>
    </xdr:to>
    <xdr:sp macro="" textlink="">
      <xdr:nvSpPr>
        <xdr:cNvPr id="331" name="フローチャート : 判断 330"/>
        <xdr:cNvSpPr/>
      </xdr:nvSpPr>
      <xdr:spPr>
        <a:xfrm>
          <a:off x="16268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93980</xdr:rowOff>
    </xdr:from>
    <xdr:to>
      <xdr:col>22</xdr:col>
      <xdr:colOff>415925</xdr:colOff>
      <xdr:row>41</xdr:row>
      <xdr:rowOff>24130</xdr:rowOff>
    </xdr:to>
    <xdr:sp macro="" textlink="">
      <xdr:nvSpPr>
        <xdr:cNvPr id="332" name="フローチャート : 判断 331"/>
        <xdr:cNvSpPr/>
      </xdr:nvSpPr>
      <xdr:spPr>
        <a:xfrm>
          <a:off x="15430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120650</xdr:rowOff>
    </xdr:from>
    <xdr:to>
      <xdr:col>23</xdr:col>
      <xdr:colOff>568325</xdr:colOff>
      <xdr:row>34</xdr:row>
      <xdr:rowOff>50800</xdr:rowOff>
    </xdr:to>
    <xdr:sp macro="" textlink="">
      <xdr:nvSpPr>
        <xdr:cNvPr id="338" name="円/楕円 337"/>
        <xdr:cNvSpPr/>
      </xdr:nvSpPr>
      <xdr:spPr>
        <a:xfrm>
          <a:off x="162687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73677</xdr:rowOff>
    </xdr:from>
    <xdr:ext cx="405111" cy="259045"/>
    <xdr:sp macro="" textlink="">
      <xdr:nvSpPr>
        <xdr:cNvPr id="339" name="【認定こども園・幼稚園・保育所】&#10;有形固定資産減価償却率該当値テキスト"/>
        <xdr:cNvSpPr txBox="1"/>
      </xdr:nvSpPr>
      <xdr:spPr>
        <a:xfrm>
          <a:off x="16408400" y="57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101600</xdr:rowOff>
    </xdr:from>
    <xdr:to>
      <xdr:col>22</xdr:col>
      <xdr:colOff>415925</xdr:colOff>
      <xdr:row>35</xdr:row>
      <xdr:rowOff>31750</xdr:rowOff>
    </xdr:to>
    <xdr:sp macro="" textlink="">
      <xdr:nvSpPr>
        <xdr:cNvPr id="340" name="円/楕円 339"/>
        <xdr:cNvSpPr/>
      </xdr:nvSpPr>
      <xdr:spPr>
        <a:xfrm>
          <a:off x="15430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0</xdr:rowOff>
    </xdr:from>
    <xdr:to>
      <xdr:col>23</xdr:col>
      <xdr:colOff>517525</xdr:colOff>
      <xdr:row>34</xdr:row>
      <xdr:rowOff>152400</xdr:rowOff>
    </xdr:to>
    <xdr:cxnSp macro="">
      <xdr:nvCxnSpPr>
        <xdr:cNvPr id="341" name="直線コネクタ 340"/>
        <xdr:cNvCxnSpPr/>
      </xdr:nvCxnSpPr>
      <xdr:spPr>
        <a:xfrm flipV="1">
          <a:off x="15481300" y="5829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41</xdr:row>
      <xdr:rowOff>15257</xdr:rowOff>
    </xdr:from>
    <xdr:ext cx="405111" cy="259045"/>
    <xdr:sp macro="" textlink="">
      <xdr:nvSpPr>
        <xdr:cNvPr id="342" name="n_1aveValue【認定こども園・幼稚園・保育所】&#10;有形固定資産減価償却率"/>
        <xdr:cNvSpPr txBox="1"/>
      </xdr:nvSpPr>
      <xdr:spPr>
        <a:xfrm>
          <a:off x="15266043"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48277</xdr:rowOff>
    </xdr:from>
    <xdr:ext cx="405111" cy="259045"/>
    <xdr:sp macro="" textlink="">
      <xdr:nvSpPr>
        <xdr:cNvPr id="343" name="n_1mainValue【認定こども園・幼稚園・保育所】&#10;有形固定資産減価償却率"/>
        <xdr:cNvSpPr txBox="1"/>
      </xdr:nvSpPr>
      <xdr:spPr>
        <a:xfrm>
          <a:off x="15266043"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4" name="正方形/長方形 3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5" name="正方形/長方形 3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6" name="正方形/長方形 3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7" name="正方形/長方形 3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8" name="正方形/長方形 3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9" name="正方形/長方形 3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0" name="正方形/長方形 3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1" name="正方形/長方形 3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2" name="テキスト ボックス 3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3" name="直線コネクタ 3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54" name="直線コネクタ 3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55" name="テキスト ボックス 3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6" name="直線コネクタ 3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7" name="テキスト ボックス 3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8" name="直線コネクタ 3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9" name="テキスト ボックス 3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60" name="直線コネクタ 3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61" name="テキスト ボックス 3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3" name="テキスト ボックス 3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167640</xdr:rowOff>
    </xdr:from>
    <xdr:to>
      <xdr:col>32</xdr:col>
      <xdr:colOff>186689</xdr:colOff>
      <xdr:row>40</xdr:row>
      <xdr:rowOff>76200</xdr:rowOff>
    </xdr:to>
    <xdr:cxnSp macro="">
      <xdr:nvCxnSpPr>
        <xdr:cNvPr id="365" name="直線コネクタ 364"/>
        <xdr:cNvCxnSpPr/>
      </xdr:nvCxnSpPr>
      <xdr:spPr>
        <a:xfrm flipV="1">
          <a:off x="22160864" y="565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80027</xdr:rowOff>
    </xdr:from>
    <xdr:ext cx="469744" cy="259045"/>
    <xdr:sp macro="" textlink="">
      <xdr:nvSpPr>
        <xdr:cNvPr id="366" name="【認定こども園・幼稚園・保育所】&#10;一人当たり面積最小値テキスト"/>
        <xdr:cNvSpPr txBox="1"/>
      </xdr:nvSpPr>
      <xdr:spPr>
        <a:xfrm>
          <a:off x="222504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40</xdr:row>
      <xdr:rowOff>76200</xdr:rowOff>
    </xdr:from>
    <xdr:to>
      <xdr:col>32</xdr:col>
      <xdr:colOff>276225</xdr:colOff>
      <xdr:row>40</xdr:row>
      <xdr:rowOff>76200</xdr:rowOff>
    </xdr:to>
    <xdr:cxnSp macro="">
      <xdr:nvCxnSpPr>
        <xdr:cNvPr id="367" name="直線コネクタ 366"/>
        <xdr:cNvCxnSpPr/>
      </xdr:nvCxnSpPr>
      <xdr:spPr>
        <a:xfrm>
          <a:off x="22072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114317</xdr:rowOff>
    </xdr:from>
    <xdr:ext cx="469744" cy="259045"/>
    <xdr:sp macro="" textlink="">
      <xdr:nvSpPr>
        <xdr:cNvPr id="368" name="【認定こども園・幼稚園・保育所】&#10;一人当たり面積最大値テキスト"/>
        <xdr:cNvSpPr txBox="1"/>
      </xdr:nvSpPr>
      <xdr:spPr>
        <a:xfrm>
          <a:off x="222504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32</xdr:col>
      <xdr:colOff>98425</xdr:colOff>
      <xdr:row>32</xdr:row>
      <xdr:rowOff>167640</xdr:rowOff>
    </xdr:from>
    <xdr:to>
      <xdr:col>32</xdr:col>
      <xdr:colOff>276225</xdr:colOff>
      <xdr:row>32</xdr:row>
      <xdr:rowOff>167640</xdr:rowOff>
    </xdr:to>
    <xdr:cxnSp macro="">
      <xdr:nvCxnSpPr>
        <xdr:cNvPr id="369" name="直線コネクタ 368"/>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45991</xdr:rowOff>
    </xdr:from>
    <xdr:ext cx="469744" cy="259045"/>
    <xdr:sp macro="" textlink="">
      <xdr:nvSpPr>
        <xdr:cNvPr id="370" name="【認定こども園・幼稚園・保育所】&#10;一人当たり面積平均値テキスト"/>
        <xdr:cNvSpPr txBox="1"/>
      </xdr:nvSpPr>
      <xdr:spPr>
        <a:xfrm>
          <a:off x="22250400" y="5875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0.238</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23114</xdr:rowOff>
    </xdr:from>
    <xdr:to>
      <xdr:col>32</xdr:col>
      <xdr:colOff>238125</xdr:colOff>
      <xdr:row>35</xdr:row>
      <xdr:rowOff>124714</xdr:rowOff>
    </xdr:to>
    <xdr:sp macro="" textlink="">
      <xdr:nvSpPr>
        <xdr:cNvPr id="371" name="フローチャート : 判断 370"/>
        <xdr:cNvSpPr/>
      </xdr:nvSpPr>
      <xdr:spPr>
        <a:xfrm>
          <a:off x="22110700" y="602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45974</xdr:rowOff>
    </xdr:from>
    <xdr:to>
      <xdr:col>31</xdr:col>
      <xdr:colOff>85725</xdr:colOff>
      <xdr:row>35</xdr:row>
      <xdr:rowOff>147574</xdr:rowOff>
    </xdr:to>
    <xdr:sp macro="" textlink="">
      <xdr:nvSpPr>
        <xdr:cNvPr id="372" name="フローチャート : 判断 371"/>
        <xdr:cNvSpPr/>
      </xdr:nvSpPr>
      <xdr:spPr>
        <a:xfrm>
          <a:off x="21272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114554</xdr:rowOff>
    </xdr:from>
    <xdr:to>
      <xdr:col>32</xdr:col>
      <xdr:colOff>238125</xdr:colOff>
      <xdr:row>36</xdr:row>
      <xdr:rowOff>44704</xdr:rowOff>
    </xdr:to>
    <xdr:sp macro="" textlink="">
      <xdr:nvSpPr>
        <xdr:cNvPr id="378" name="円/楕円 377"/>
        <xdr:cNvSpPr/>
      </xdr:nvSpPr>
      <xdr:spPr>
        <a:xfrm>
          <a:off x="221107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92981</xdr:rowOff>
    </xdr:from>
    <xdr:ext cx="469744" cy="259045"/>
    <xdr:sp macro="" textlink="">
      <xdr:nvSpPr>
        <xdr:cNvPr id="379" name="【認定こども園・幼稚園・保育所】&#10;一人当たり面積該当値テキスト"/>
        <xdr:cNvSpPr txBox="1"/>
      </xdr:nvSpPr>
      <xdr:spPr>
        <a:xfrm>
          <a:off x="22250400" y="609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0.218</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128270</xdr:rowOff>
    </xdr:from>
    <xdr:to>
      <xdr:col>31</xdr:col>
      <xdr:colOff>85725</xdr:colOff>
      <xdr:row>36</xdr:row>
      <xdr:rowOff>58420</xdr:rowOff>
    </xdr:to>
    <xdr:sp macro="" textlink="">
      <xdr:nvSpPr>
        <xdr:cNvPr id="380" name="円/楕円 379"/>
        <xdr:cNvSpPr/>
      </xdr:nvSpPr>
      <xdr:spPr>
        <a:xfrm>
          <a:off x="21272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165354</xdr:rowOff>
    </xdr:from>
    <xdr:to>
      <xdr:col>32</xdr:col>
      <xdr:colOff>187325</xdr:colOff>
      <xdr:row>36</xdr:row>
      <xdr:rowOff>7620</xdr:rowOff>
    </xdr:to>
    <xdr:cxnSp macro="">
      <xdr:nvCxnSpPr>
        <xdr:cNvPr id="381" name="直線コネクタ 380"/>
        <xdr:cNvCxnSpPr/>
      </xdr:nvCxnSpPr>
      <xdr:spPr>
        <a:xfrm flipV="1">
          <a:off x="21323300" y="61661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33</xdr:row>
      <xdr:rowOff>164101</xdr:rowOff>
    </xdr:from>
    <xdr:ext cx="469744" cy="259045"/>
    <xdr:sp macro="" textlink="">
      <xdr:nvSpPr>
        <xdr:cNvPr id="382" name="n_1aveValue【認定こども園・幼稚園・保育所】&#10;一人当たり面積"/>
        <xdr:cNvSpPr txBox="1"/>
      </xdr:nvSpPr>
      <xdr:spPr>
        <a:xfrm>
          <a:off x="21075727" y="582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49547</xdr:rowOff>
    </xdr:from>
    <xdr:ext cx="469744" cy="259045"/>
    <xdr:sp macro="" textlink="">
      <xdr:nvSpPr>
        <xdr:cNvPr id="383" name="n_1mainValue【認定こども園・幼稚園・保育所】&#10;一人当たり面積"/>
        <xdr:cNvSpPr txBox="1"/>
      </xdr:nvSpPr>
      <xdr:spPr>
        <a:xfrm>
          <a:off x="21075727" y="622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4" name="正方形/長方形 3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5" name="正方形/長方形 3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6" name="正方形/長方形 3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7" name="正方形/長方形 3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8" name="正方形/長方形 3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9" name="正方形/長方形 3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0" name="正方形/長方形 3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1" name="正方形/長方形 3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2" name="テキスト ボックス 3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3" name="直線コネクタ 3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4" name="テキスト ボックス 39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95" name="直線コネクタ 39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96" name="テキスト ボックス 39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97" name="直線コネクタ 39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98" name="テキスト ボックス 39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99" name="直線コネクタ 39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0" name="テキスト ボックス 39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1" name="直線コネクタ 40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2" name="テキスト ボックス 40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03" name="直線コネクタ 40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04" name="テキスト ボックス 40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5" name="直線コネクタ 40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06" name="テキスト ボックス 40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7" name="直線コネクタ 4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8" name="テキスト ボックス 40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58783</xdr:rowOff>
    </xdr:from>
    <xdr:to>
      <xdr:col>23</xdr:col>
      <xdr:colOff>516889</xdr:colOff>
      <xdr:row>63</xdr:row>
      <xdr:rowOff>151856</xdr:rowOff>
    </xdr:to>
    <xdr:cxnSp macro="">
      <xdr:nvCxnSpPr>
        <xdr:cNvPr id="410" name="直線コネクタ 409"/>
        <xdr:cNvCxnSpPr/>
      </xdr:nvCxnSpPr>
      <xdr:spPr>
        <a:xfrm flipV="1">
          <a:off x="16318864" y="9659983"/>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155683</xdr:rowOff>
    </xdr:from>
    <xdr:ext cx="405111" cy="259045"/>
    <xdr:sp macro="" textlink="">
      <xdr:nvSpPr>
        <xdr:cNvPr id="411" name="【学校施設】&#10;有形固定資産減価償却率最小値テキスト"/>
        <xdr:cNvSpPr txBox="1"/>
      </xdr:nvSpPr>
      <xdr:spPr>
        <a:xfrm>
          <a:off x="164084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63</xdr:row>
      <xdr:rowOff>151856</xdr:rowOff>
    </xdr:from>
    <xdr:to>
      <xdr:col>23</xdr:col>
      <xdr:colOff>606425</xdr:colOff>
      <xdr:row>63</xdr:row>
      <xdr:rowOff>151856</xdr:rowOff>
    </xdr:to>
    <xdr:cxnSp macro="">
      <xdr:nvCxnSpPr>
        <xdr:cNvPr id="412" name="直線コネクタ 411"/>
        <xdr:cNvCxnSpPr/>
      </xdr:nvCxnSpPr>
      <xdr:spPr>
        <a:xfrm>
          <a:off x="16230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5460</xdr:rowOff>
    </xdr:from>
    <xdr:ext cx="405111" cy="259045"/>
    <xdr:sp macro="" textlink="">
      <xdr:nvSpPr>
        <xdr:cNvPr id="413" name="【学校施設】&#10;有形固定資産減価償却率最大値テキスト"/>
        <xdr:cNvSpPr txBox="1"/>
      </xdr:nvSpPr>
      <xdr:spPr>
        <a:xfrm>
          <a:off x="164084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56</xdr:row>
      <xdr:rowOff>58783</xdr:rowOff>
    </xdr:from>
    <xdr:to>
      <xdr:col>23</xdr:col>
      <xdr:colOff>606425</xdr:colOff>
      <xdr:row>56</xdr:row>
      <xdr:rowOff>58783</xdr:rowOff>
    </xdr:to>
    <xdr:cxnSp macro="">
      <xdr:nvCxnSpPr>
        <xdr:cNvPr id="414" name="直線コネクタ 413"/>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115768</xdr:rowOff>
    </xdr:from>
    <xdr:ext cx="405111" cy="259045"/>
    <xdr:sp macro="" textlink="">
      <xdr:nvSpPr>
        <xdr:cNvPr id="415" name="【学校施設】&#10;有形固定資産減価償却率平均値テキスト"/>
        <xdr:cNvSpPr txBox="1"/>
      </xdr:nvSpPr>
      <xdr:spPr>
        <a:xfrm>
          <a:off x="16408400" y="10231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92891</xdr:rowOff>
    </xdr:from>
    <xdr:to>
      <xdr:col>23</xdr:col>
      <xdr:colOff>568325</xdr:colOff>
      <xdr:row>61</xdr:row>
      <xdr:rowOff>23041</xdr:rowOff>
    </xdr:to>
    <xdr:sp macro="" textlink="">
      <xdr:nvSpPr>
        <xdr:cNvPr id="416" name="フローチャート : 判断 415"/>
        <xdr:cNvSpPr/>
      </xdr:nvSpPr>
      <xdr:spPr>
        <a:xfrm>
          <a:off x="162687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63</xdr:row>
      <xdr:rowOff>107587</xdr:rowOff>
    </xdr:from>
    <xdr:to>
      <xdr:col>22</xdr:col>
      <xdr:colOff>415925</xdr:colOff>
      <xdr:row>64</xdr:row>
      <xdr:rowOff>37737</xdr:rowOff>
    </xdr:to>
    <xdr:sp macro="" textlink="">
      <xdr:nvSpPr>
        <xdr:cNvPr id="417" name="フローチャート : 判断 416"/>
        <xdr:cNvSpPr/>
      </xdr:nvSpPr>
      <xdr:spPr>
        <a:xfrm>
          <a:off x="15430500" y="1090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8" name="テキスト ボックス 4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9" name="テキスト ボックス 4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0" name="テキスト ボックス 4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1" name="テキスト ボックス 4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2" name="テキスト ボックス 4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6350</xdr:rowOff>
    </xdr:from>
    <xdr:to>
      <xdr:col>23</xdr:col>
      <xdr:colOff>568325</xdr:colOff>
      <xdr:row>61</xdr:row>
      <xdr:rowOff>107950</xdr:rowOff>
    </xdr:to>
    <xdr:sp macro="" textlink="">
      <xdr:nvSpPr>
        <xdr:cNvPr id="423" name="円/楕円 422"/>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156227</xdr:rowOff>
    </xdr:from>
    <xdr:ext cx="405111" cy="259045"/>
    <xdr:sp macro="" textlink="">
      <xdr:nvSpPr>
        <xdr:cNvPr id="424" name="【学校施設】&#10;有形固定資産減価償却率該当値テキスト"/>
        <xdr:cNvSpPr txBox="1"/>
      </xdr:nvSpPr>
      <xdr:spPr>
        <a:xfrm>
          <a:off x="164084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40640</xdr:rowOff>
    </xdr:from>
    <xdr:to>
      <xdr:col>22</xdr:col>
      <xdr:colOff>415925</xdr:colOff>
      <xdr:row>60</xdr:row>
      <xdr:rowOff>142240</xdr:rowOff>
    </xdr:to>
    <xdr:sp macro="" textlink="">
      <xdr:nvSpPr>
        <xdr:cNvPr id="425" name="円/楕円 424"/>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91440</xdr:rowOff>
    </xdr:from>
    <xdr:to>
      <xdr:col>23</xdr:col>
      <xdr:colOff>517525</xdr:colOff>
      <xdr:row>61</xdr:row>
      <xdr:rowOff>57150</xdr:rowOff>
    </xdr:to>
    <xdr:cxnSp macro="">
      <xdr:nvCxnSpPr>
        <xdr:cNvPr id="426" name="直線コネクタ 425"/>
        <xdr:cNvCxnSpPr/>
      </xdr:nvCxnSpPr>
      <xdr:spPr>
        <a:xfrm>
          <a:off x="15481300" y="103784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64</xdr:row>
      <xdr:rowOff>28864</xdr:rowOff>
    </xdr:from>
    <xdr:ext cx="405111" cy="259045"/>
    <xdr:sp macro="" textlink="">
      <xdr:nvSpPr>
        <xdr:cNvPr id="427" name="n_1aveValue【学校施設】&#10;有形固定資産減価償却率"/>
        <xdr:cNvSpPr txBox="1"/>
      </xdr:nvSpPr>
      <xdr:spPr>
        <a:xfrm>
          <a:off x="15266043" y="1100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158767</xdr:rowOff>
    </xdr:from>
    <xdr:ext cx="405111" cy="259045"/>
    <xdr:sp macro="" textlink="">
      <xdr:nvSpPr>
        <xdr:cNvPr id="428" name="n_1mainValue【学校施設】&#10;有形固定資産減価償却率"/>
        <xdr:cNvSpPr txBox="1"/>
      </xdr:nvSpPr>
      <xdr:spPr>
        <a:xfrm>
          <a:off x="15266043"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9" name="正方形/長方形 4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0" name="正方形/長方形 4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1" name="正方形/長方形 4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2" name="正方形/長方形 4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3" name="正方形/長方形 4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4" name="正方形/長方形 4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5" name="正方形/長方形 4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6" name="正方形/長方形 4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7" name="テキスト ボックス 4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8" name="直線コネクタ 4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9" name="テキスト ボックス 43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40" name="直線コネクタ 43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1" name="テキスト ボックス 44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2" name="直線コネクタ 44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3" name="テキスト ボックス 44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4" name="直線コネクタ 44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5" name="テキスト ボックス 44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6" name="直線コネクタ 44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7" name="テキスト ボックス 44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8" name="直線コネクタ 44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9" name="テキスト ボックス 44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0" name="直線コネクタ 4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1" name="テキスト ボックス 4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64770</xdr:rowOff>
    </xdr:from>
    <xdr:to>
      <xdr:col>32</xdr:col>
      <xdr:colOff>186689</xdr:colOff>
      <xdr:row>63</xdr:row>
      <xdr:rowOff>123190</xdr:rowOff>
    </xdr:to>
    <xdr:cxnSp macro="">
      <xdr:nvCxnSpPr>
        <xdr:cNvPr id="453" name="直線コネクタ 452"/>
        <xdr:cNvCxnSpPr/>
      </xdr:nvCxnSpPr>
      <xdr:spPr>
        <a:xfrm flipV="1">
          <a:off x="22160864" y="949452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127017</xdr:rowOff>
    </xdr:from>
    <xdr:ext cx="469744" cy="259045"/>
    <xdr:sp macro="" textlink="">
      <xdr:nvSpPr>
        <xdr:cNvPr id="454" name="【学校施設】&#10;一人当たり面積最小値テキスト"/>
        <xdr:cNvSpPr txBox="1"/>
      </xdr:nvSpPr>
      <xdr:spPr>
        <a:xfrm>
          <a:off x="22250400"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32</xdr:col>
      <xdr:colOff>98425</xdr:colOff>
      <xdr:row>63</xdr:row>
      <xdr:rowOff>123190</xdr:rowOff>
    </xdr:from>
    <xdr:to>
      <xdr:col>32</xdr:col>
      <xdr:colOff>276225</xdr:colOff>
      <xdr:row>63</xdr:row>
      <xdr:rowOff>123190</xdr:rowOff>
    </xdr:to>
    <xdr:cxnSp macro="">
      <xdr:nvCxnSpPr>
        <xdr:cNvPr id="455" name="直線コネクタ 454"/>
        <xdr:cNvCxnSpPr/>
      </xdr:nvCxnSpPr>
      <xdr:spPr>
        <a:xfrm>
          <a:off x="22072600" y="1092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11447</xdr:rowOff>
    </xdr:from>
    <xdr:ext cx="469744" cy="259045"/>
    <xdr:sp macro="" textlink="">
      <xdr:nvSpPr>
        <xdr:cNvPr id="456" name="【学校施設】&#10;一人当たり面積最大値テキスト"/>
        <xdr:cNvSpPr txBox="1"/>
      </xdr:nvSpPr>
      <xdr:spPr>
        <a:xfrm>
          <a:off x="222504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a:t>
          </a:r>
          <a:endParaRPr kumimoji="1" lang="ja-JP" altLang="en-US" sz="1000" b="1">
            <a:latin typeface="ＭＳ Ｐゴシック"/>
          </a:endParaRPr>
        </a:p>
      </xdr:txBody>
    </xdr:sp>
    <xdr:clientData/>
  </xdr:oneCellAnchor>
  <xdr:twoCellAnchor>
    <xdr:from>
      <xdr:col>32</xdr:col>
      <xdr:colOff>98425</xdr:colOff>
      <xdr:row>55</xdr:row>
      <xdr:rowOff>64770</xdr:rowOff>
    </xdr:from>
    <xdr:to>
      <xdr:col>32</xdr:col>
      <xdr:colOff>276225</xdr:colOff>
      <xdr:row>55</xdr:row>
      <xdr:rowOff>64770</xdr:rowOff>
    </xdr:to>
    <xdr:cxnSp macro="">
      <xdr:nvCxnSpPr>
        <xdr:cNvPr id="457" name="直線コネクタ 456"/>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160037</xdr:rowOff>
    </xdr:from>
    <xdr:ext cx="469744" cy="259045"/>
    <xdr:sp macro="" textlink="">
      <xdr:nvSpPr>
        <xdr:cNvPr id="458" name="【学校施設】&#10;一人当たり面積平均値テキスト"/>
        <xdr:cNvSpPr txBox="1"/>
      </xdr:nvSpPr>
      <xdr:spPr>
        <a:xfrm>
          <a:off x="22250400"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10160</xdr:rowOff>
    </xdr:from>
    <xdr:to>
      <xdr:col>32</xdr:col>
      <xdr:colOff>238125</xdr:colOff>
      <xdr:row>60</xdr:row>
      <xdr:rowOff>111760</xdr:rowOff>
    </xdr:to>
    <xdr:sp macro="" textlink="">
      <xdr:nvSpPr>
        <xdr:cNvPr id="459" name="フローチャート : 判断 458"/>
        <xdr:cNvSpPr/>
      </xdr:nvSpPr>
      <xdr:spPr>
        <a:xfrm>
          <a:off x="22110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22860</xdr:rowOff>
    </xdr:from>
    <xdr:to>
      <xdr:col>31</xdr:col>
      <xdr:colOff>85725</xdr:colOff>
      <xdr:row>55</xdr:row>
      <xdr:rowOff>124460</xdr:rowOff>
    </xdr:to>
    <xdr:sp macro="" textlink="">
      <xdr:nvSpPr>
        <xdr:cNvPr id="460" name="フローチャート : 判断 459"/>
        <xdr:cNvSpPr/>
      </xdr:nvSpPr>
      <xdr:spPr>
        <a:xfrm>
          <a:off x="21272500" y="94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1" name="テキスト ボックス 4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2" name="テキスト ボックス 4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3" name="テキスト ボックス 4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4" name="テキスト ボックス 4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5" name="テキスト ボックス 4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170180</xdr:rowOff>
    </xdr:from>
    <xdr:to>
      <xdr:col>32</xdr:col>
      <xdr:colOff>238125</xdr:colOff>
      <xdr:row>60</xdr:row>
      <xdr:rowOff>100330</xdr:rowOff>
    </xdr:to>
    <xdr:sp macro="" textlink="">
      <xdr:nvSpPr>
        <xdr:cNvPr id="466" name="円/楕円 465"/>
        <xdr:cNvSpPr/>
      </xdr:nvSpPr>
      <xdr:spPr>
        <a:xfrm>
          <a:off x="22110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21607</xdr:rowOff>
    </xdr:from>
    <xdr:ext cx="469744" cy="259045"/>
    <xdr:sp macro="" textlink="">
      <xdr:nvSpPr>
        <xdr:cNvPr id="467" name="【学校施設】&#10;一人当たり面積該当値テキスト"/>
        <xdr:cNvSpPr txBox="1"/>
      </xdr:nvSpPr>
      <xdr:spPr>
        <a:xfrm>
          <a:off x="22250400"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2.361</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38100</xdr:rowOff>
    </xdr:from>
    <xdr:to>
      <xdr:col>31</xdr:col>
      <xdr:colOff>85725</xdr:colOff>
      <xdr:row>60</xdr:row>
      <xdr:rowOff>139700</xdr:rowOff>
    </xdr:to>
    <xdr:sp macro="" textlink="">
      <xdr:nvSpPr>
        <xdr:cNvPr id="468" name="円/楕円 467"/>
        <xdr:cNvSpPr/>
      </xdr:nvSpPr>
      <xdr:spPr>
        <a:xfrm>
          <a:off x="212725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49530</xdr:rowOff>
    </xdr:from>
    <xdr:to>
      <xdr:col>32</xdr:col>
      <xdr:colOff>187325</xdr:colOff>
      <xdr:row>60</xdr:row>
      <xdr:rowOff>88900</xdr:rowOff>
    </xdr:to>
    <xdr:cxnSp macro="">
      <xdr:nvCxnSpPr>
        <xdr:cNvPr id="469" name="直線コネクタ 468"/>
        <xdr:cNvCxnSpPr/>
      </xdr:nvCxnSpPr>
      <xdr:spPr>
        <a:xfrm flipV="1">
          <a:off x="21323300" y="1033653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53</xdr:row>
      <xdr:rowOff>140987</xdr:rowOff>
    </xdr:from>
    <xdr:ext cx="469744" cy="259045"/>
    <xdr:sp macro="" textlink="">
      <xdr:nvSpPr>
        <xdr:cNvPr id="470" name="n_1aveValue【学校施設】&#10;一人当たり面積"/>
        <xdr:cNvSpPr txBox="1"/>
      </xdr:nvSpPr>
      <xdr:spPr>
        <a:xfrm>
          <a:off x="21075727" y="922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130827</xdr:rowOff>
    </xdr:from>
    <xdr:ext cx="469744" cy="259045"/>
    <xdr:sp macro="" textlink="">
      <xdr:nvSpPr>
        <xdr:cNvPr id="471" name="n_1mainValue【学校施設】&#10;一人当たり面積"/>
        <xdr:cNvSpPr txBox="1"/>
      </xdr:nvSpPr>
      <xdr:spPr>
        <a:xfrm>
          <a:off x="2107572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2" name="正方形/長方形 4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3" name="正方形/長方形 4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4" name="正方形/長方形 4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5" name="正方形/長方形 4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6" name="正方形/長方形 4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7" name="正方形/長方形 4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8" name="正方形/長方形 4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9" name="正方形/長方形 4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0" name="テキスト ボックス 4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1" name="直線コネクタ 4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2" name="テキスト ボックス 48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3" name="直線コネクタ 48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84" name="テキスト ボックス 48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85" name="直線コネクタ 48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86" name="テキスト ボックス 48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87" name="直線コネクタ 48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88" name="テキスト ボックス 48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89" name="直線コネクタ 48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90" name="テキスト ボックス 489"/>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1" name="直線コネクタ 4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2" name="テキスト ボックス 4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85</xdr:row>
      <xdr:rowOff>90678</xdr:rowOff>
    </xdr:to>
    <xdr:cxnSp macro="">
      <xdr:nvCxnSpPr>
        <xdr:cNvPr id="494" name="直線コネクタ 493"/>
        <xdr:cNvCxnSpPr/>
      </xdr:nvCxnSpPr>
      <xdr:spPr>
        <a:xfrm flipV="1">
          <a:off x="16318864" y="1341120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94505</xdr:rowOff>
    </xdr:from>
    <xdr:ext cx="405111" cy="259045"/>
    <xdr:sp macro="" textlink="">
      <xdr:nvSpPr>
        <xdr:cNvPr id="495" name="【児童館】&#10;有形固定資産減価償却率最小値テキスト"/>
        <xdr:cNvSpPr txBox="1"/>
      </xdr:nvSpPr>
      <xdr:spPr>
        <a:xfrm>
          <a:off x="16408400" y="1466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23</xdr:col>
      <xdr:colOff>428625</xdr:colOff>
      <xdr:row>85</xdr:row>
      <xdr:rowOff>90678</xdr:rowOff>
    </xdr:from>
    <xdr:to>
      <xdr:col>23</xdr:col>
      <xdr:colOff>606425</xdr:colOff>
      <xdr:row>85</xdr:row>
      <xdr:rowOff>90678</xdr:rowOff>
    </xdr:to>
    <xdr:cxnSp macro="">
      <xdr:nvCxnSpPr>
        <xdr:cNvPr id="496" name="直線コネクタ 495"/>
        <xdr:cNvCxnSpPr/>
      </xdr:nvCxnSpPr>
      <xdr:spPr>
        <a:xfrm>
          <a:off x="16230600" y="146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497" name="【児童館】&#10;有形固定資産減価償却率最大値テキスト"/>
        <xdr:cNvSpPr txBox="1"/>
      </xdr:nvSpPr>
      <xdr:spPr>
        <a:xfrm>
          <a:off x="16408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98" name="直線コネクタ 497"/>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27449</xdr:rowOff>
    </xdr:from>
    <xdr:ext cx="405111" cy="259045"/>
    <xdr:sp macro="" textlink="">
      <xdr:nvSpPr>
        <xdr:cNvPr id="499" name="【児童館】&#10;有形固定資産減価償却率平均値テキスト"/>
        <xdr:cNvSpPr txBox="1"/>
      </xdr:nvSpPr>
      <xdr:spPr>
        <a:xfrm>
          <a:off x="16408400" y="13914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49022</xdr:rowOff>
    </xdr:from>
    <xdr:to>
      <xdr:col>23</xdr:col>
      <xdr:colOff>568325</xdr:colOff>
      <xdr:row>81</xdr:row>
      <xdr:rowOff>150622</xdr:rowOff>
    </xdr:to>
    <xdr:sp macro="" textlink="">
      <xdr:nvSpPr>
        <xdr:cNvPr id="500" name="フローチャート : 判断 499"/>
        <xdr:cNvSpPr/>
      </xdr:nvSpPr>
      <xdr:spPr>
        <a:xfrm>
          <a:off x="16268700" y="1393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21589</xdr:rowOff>
    </xdr:from>
    <xdr:to>
      <xdr:col>22</xdr:col>
      <xdr:colOff>415925</xdr:colOff>
      <xdr:row>85</xdr:row>
      <xdr:rowOff>123189</xdr:rowOff>
    </xdr:to>
    <xdr:sp macro="" textlink="">
      <xdr:nvSpPr>
        <xdr:cNvPr id="501" name="フローチャート : 判断 500"/>
        <xdr:cNvSpPr/>
      </xdr:nvSpPr>
      <xdr:spPr>
        <a:xfrm>
          <a:off x="15430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2" name="テキスト ボックス 5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3" name="テキスト ボックス 5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4" name="テキスト ボックス 5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5" name="テキスト ボックス 5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6" name="テキスト ボックス 5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129032</xdr:rowOff>
    </xdr:from>
    <xdr:to>
      <xdr:col>23</xdr:col>
      <xdr:colOff>568325</xdr:colOff>
      <xdr:row>79</xdr:row>
      <xdr:rowOff>59182</xdr:rowOff>
    </xdr:to>
    <xdr:sp macro="" textlink="">
      <xdr:nvSpPr>
        <xdr:cNvPr id="507" name="円/楕円 506"/>
        <xdr:cNvSpPr/>
      </xdr:nvSpPr>
      <xdr:spPr>
        <a:xfrm>
          <a:off x="16268700" y="135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151909</xdr:rowOff>
    </xdr:from>
    <xdr:ext cx="405111" cy="259045"/>
    <xdr:sp macro="" textlink="">
      <xdr:nvSpPr>
        <xdr:cNvPr id="508" name="【児童館】&#10;有形固定資産減価償却率該当値テキスト"/>
        <xdr:cNvSpPr txBox="1"/>
      </xdr:nvSpPr>
      <xdr:spPr>
        <a:xfrm>
          <a:off x="16408400" y="1335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92456</xdr:rowOff>
    </xdr:from>
    <xdr:to>
      <xdr:col>22</xdr:col>
      <xdr:colOff>415925</xdr:colOff>
      <xdr:row>79</xdr:row>
      <xdr:rowOff>22606</xdr:rowOff>
    </xdr:to>
    <xdr:sp macro="" textlink="">
      <xdr:nvSpPr>
        <xdr:cNvPr id="509" name="円/楕円 508"/>
        <xdr:cNvSpPr/>
      </xdr:nvSpPr>
      <xdr:spPr>
        <a:xfrm>
          <a:off x="15430500" y="134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143256</xdr:rowOff>
    </xdr:from>
    <xdr:to>
      <xdr:col>23</xdr:col>
      <xdr:colOff>517525</xdr:colOff>
      <xdr:row>79</xdr:row>
      <xdr:rowOff>8382</xdr:rowOff>
    </xdr:to>
    <xdr:cxnSp macro="">
      <xdr:nvCxnSpPr>
        <xdr:cNvPr id="510" name="直線コネクタ 509"/>
        <xdr:cNvCxnSpPr/>
      </xdr:nvCxnSpPr>
      <xdr:spPr>
        <a:xfrm>
          <a:off x="15481300" y="135163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85</xdr:row>
      <xdr:rowOff>114316</xdr:rowOff>
    </xdr:from>
    <xdr:ext cx="405111" cy="259045"/>
    <xdr:sp macro="" textlink="">
      <xdr:nvSpPr>
        <xdr:cNvPr id="511" name="n_1aveValue【児童館】&#10;有形固定資産減価償却率"/>
        <xdr:cNvSpPr txBox="1"/>
      </xdr:nvSpPr>
      <xdr:spPr>
        <a:xfrm>
          <a:off x="15266043"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39133</xdr:rowOff>
    </xdr:from>
    <xdr:ext cx="405111" cy="259045"/>
    <xdr:sp macro="" textlink="">
      <xdr:nvSpPr>
        <xdr:cNvPr id="512" name="n_1mainValue【児童館】&#10;有形固定資産減価償却率"/>
        <xdr:cNvSpPr txBox="1"/>
      </xdr:nvSpPr>
      <xdr:spPr>
        <a:xfrm>
          <a:off x="15266043" y="1324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0" name="正方形/長方形 5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1" name="テキスト ボックス 5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2" name="直線コネクタ 5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3" name="テキスト ボックス 52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24" name="直線コネクタ 52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5" name="テキスト ボックス 52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6" name="直線コネクタ 52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7" name="テキスト ボックス 52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28" name="直線コネクタ 52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29" name="テキスト ボックス 52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0" name="直線コネクタ 52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1" name="テキスト ボックス 53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2" name="直線コネクタ 53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3" name="テキスト ボックス 53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4" name="直線コネクタ 53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5" name="テキスト ボックス 53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6" name="直線コネクタ 5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7" name="テキスト ボックス 5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127907</xdr:rowOff>
    </xdr:from>
    <xdr:to>
      <xdr:col>32</xdr:col>
      <xdr:colOff>186689</xdr:colOff>
      <xdr:row>86</xdr:row>
      <xdr:rowOff>103414</xdr:rowOff>
    </xdr:to>
    <xdr:cxnSp macro="">
      <xdr:nvCxnSpPr>
        <xdr:cNvPr id="539" name="直線コネクタ 538"/>
        <xdr:cNvCxnSpPr/>
      </xdr:nvCxnSpPr>
      <xdr:spPr>
        <a:xfrm flipV="1">
          <a:off x="22160864" y="13672457"/>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540" name="【児童館】&#10;一人当たり面積最小値テキスト"/>
        <xdr:cNvSpPr txBox="1"/>
      </xdr:nvSpPr>
      <xdr:spPr>
        <a:xfrm>
          <a:off x="22250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541" name="直線コネクタ 540"/>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74584</xdr:rowOff>
    </xdr:from>
    <xdr:ext cx="469744" cy="259045"/>
    <xdr:sp macro="" textlink="">
      <xdr:nvSpPr>
        <xdr:cNvPr id="542" name="【児童館】&#10;一人当たり面積最大値テキスト"/>
        <xdr:cNvSpPr txBox="1"/>
      </xdr:nvSpPr>
      <xdr:spPr>
        <a:xfrm>
          <a:off x="22250400" y="1344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79</xdr:row>
      <xdr:rowOff>127907</xdr:rowOff>
    </xdr:from>
    <xdr:to>
      <xdr:col>32</xdr:col>
      <xdr:colOff>276225</xdr:colOff>
      <xdr:row>79</xdr:row>
      <xdr:rowOff>127907</xdr:rowOff>
    </xdr:to>
    <xdr:cxnSp macro="">
      <xdr:nvCxnSpPr>
        <xdr:cNvPr id="543" name="直線コネクタ 542"/>
        <xdr:cNvCxnSpPr/>
      </xdr:nvCxnSpPr>
      <xdr:spPr>
        <a:xfrm>
          <a:off x="22072600" y="1367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31041</xdr:rowOff>
    </xdr:from>
    <xdr:ext cx="469744" cy="259045"/>
    <xdr:sp macro="" textlink="">
      <xdr:nvSpPr>
        <xdr:cNvPr id="544" name="【児童館】&#10;一人当たり面積平均値テキスト"/>
        <xdr:cNvSpPr txBox="1"/>
      </xdr:nvSpPr>
      <xdr:spPr>
        <a:xfrm>
          <a:off x="222504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52614</xdr:rowOff>
    </xdr:from>
    <xdr:to>
      <xdr:col>32</xdr:col>
      <xdr:colOff>238125</xdr:colOff>
      <xdr:row>82</xdr:row>
      <xdr:rowOff>154214</xdr:rowOff>
    </xdr:to>
    <xdr:sp macro="" textlink="">
      <xdr:nvSpPr>
        <xdr:cNvPr id="545" name="フローチャート : 判断 544"/>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77</xdr:row>
      <xdr:rowOff>93436</xdr:rowOff>
    </xdr:from>
    <xdr:to>
      <xdr:col>31</xdr:col>
      <xdr:colOff>85725</xdr:colOff>
      <xdr:row>78</xdr:row>
      <xdr:rowOff>23586</xdr:rowOff>
    </xdr:to>
    <xdr:sp macro="" textlink="">
      <xdr:nvSpPr>
        <xdr:cNvPr id="546" name="フローチャート : 判断 545"/>
        <xdr:cNvSpPr/>
      </xdr:nvSpPr>
      <xdr:spPr>
        <a:xfrm>
          <a:off x="21272500" y="1329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7" name="テキスト ボックス 5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8" name="テキスト ボックス 5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9" name="テキスト ボックス 5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0" name="テキスト ボックス 5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1" name="テキスト ボックス 5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77107</xdr:rowOff>
    </xdr:from>
    <xdr:to>
      <xdr:col>32</xdr:col>
      <xdr:colOff>238125</xdr:colOff>
      <xdr:row>80</xdr:row>
      <xdr:rowOff>7257</xdr:rowOff>
    </xdr:to>
    <xdr:sp macro="" textlink="">
      <xdr:nvSpPr>
        <xdr:cNvPr id="552" name="円/楕円 551"/>
        <xdr:cNvSpPr/>
      </xdr:nvSpPr>
      <xdr:spPr>
        <a:xfrm>
          <a:off x="221107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30134</xdr:rowOff>
    </xdr:from>
    <xdr:ext cx="469744" cy="259045"/>
    <xdr:sp macro="" textlink="">
      <xdr:nvSpPr>
        <xdr:cNvPr id="553" name="【児童館】&#10;一人当たり面積該当値テキスト"/>
        <xdr:cNvSpPr txBox="1"/>
      </xdr:nvSpPr>
      <xdr:spPr>
        <a:xfrm>
          <a:off x="22250400" y="135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109764</xdr:rowOff>
    </xdr:from>
    <xdr:to>
      <xdr:col>31</xdr:col>
      <xdr:colOff>85725</xdr:colOff>
      <xdr:row>80</xdr:row>
      <xdr:rowOff>39914</xdr:rowOff>
    </xdr:to>
    <xdr:sp macro="" textlink="">
      <xdr:nvSpPr>
        <xdr:cNvPr id="554" name="円/楕円 553"/>
        <xdr:cNvSpPr/>
      </xdr:nvSpPr>
      <xdr:spPr>
        <a:xfrm>
          <a:off x="21272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79</xdr:row>
      <xdr:rowOff>127907</xdr:rowOff>
    </xdr:from>
    <xdr:to>
      <xdr:col>32</xdr:col>
      <xdr:colOff>187325</xdr:colOff>
      <xdr:row>79</xdr:row>
      <xdr:rowOff>160564</xdr:rowOff>
    </xdr:to>
    <xdr:cxnSp macro="">
      <xdr:nvCxnSpPr>
        <xdr:cNvPr id="555" name="直線コネクタ 554"/>
        <xdr:cNvCxnSpPr/>
      </xdr:nvCxnSpPr>
      <xdr:spPr>
        <a:xfrm flipV="1">
          <a:off x="21323300" y="13672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76</xdr:row>
      <xdr:rowOff>40113</xdr:rowOff>
    </xdr:from>
    <xdr:ext cx="469744" cy="259045"/>
    <xdr:sp macro="" textlink="">
      <xdr:nvSpPr>
        <xdr:cNvPr id="556" name="n_1aveValue【児童館】&#10;一人当たり面積"/>
        <xdr:cNvSpPr txBox="1"/>
      </xdr:nvSpPr>
      <xdr:spPr>
        <a:xfrm>
          <a:off x="210757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31041</xdr:rowOff>
    </xdr:from>
    <xdr:ext cx="469744" cy="259045"/>
    <xdr:sp macro="" textlink="">
      <xdr:nvSpPr>
        <xdr:cNvPr id="557" name="n_1mainValue【児童館】&#10;一人当たり面積"/>
        <xdr:cNvSpPr txBox="1"/>
      </xdr:nvSpPr>
      <xdr:spPr>
        <a:xfrm>
          <a:off x="21075727" y="1374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8" name="テキスト ボックス 5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69" name="直線コネクタ 5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0" name="テキスト ボックス 56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1" name="直線コネクタ 5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2" name="テキスト ボックス 5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3" name="直線コネクタ 5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4" name="テキスト ボックス 5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5" name="直線コネクタ 5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6" name="テキスト ボックス 5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7" name="直線コネクタ 5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8" name="テキスト ボックス 5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9" name="直線コネクタ 5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80" name="テキスト ボックス 57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2" name="テキスト ボックス 5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46808</xdr:rowOff>
    </xdr:to>
    <xdr:cxnSp macro="">
      <xdr:nvCxnSpPr>
        <xdr:cNvPr id="584" name="直線コネクタ 583"/>
        <xdr:cNvCxnSpPr/>
      </xdr:nvCxnSpPr>
      <xdr:spPr>
        <a:xfrm flipV="1">
          <a:off x="16318864"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50635</xdr:rowOff>
    </xdr:from>
    <xdr:ext cx="405111" cy="259045"/>
    <xdr:sp macro="" textlink="">
      <xdr:nvSpPr>
        <xdr:cNvPr id="585" name="【公民館】&#10;有形固定資産減価償却率最小値テキスト"/>
        <xdr:cNvSpPr txBox="1"/>
      </xdr:nvSpPr>
      <xdr:spPr>
        <a:xfrm>
          <a:off x="16408400" y="1856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23</xdr:col>
      <xdr:colOff>428625</xdr:colOff>
      <xdr:row>108</xdr:row>
      <xdr:rowOff>46808</xdr:rowOff>
    </xdr:from>
    <xdr:to>
      <xdr:col>23</xdr:col>
      <xdr:colOff>606425</xdr:colOff>
      <xdr:row>108</xdr:row>
      <xdr:rowOff>46808</xdr:rowOff>
    </xdr:to>
    <xdr:cxnSp macro="">
      <xdr:nvCxnSpPr>
        <xdr:cNvPr id="586" name="直線コネクタ 585"/>
        <xdr:cNvCxnSpPr/>
      </xdr:nvCxnSpPr>
      <xdr:spPr>
        <a:xfrm>
          <a:off x="16230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87"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88" name="直線コネクタ 58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92364</xdr:rowOff>
    </xdr:from>
    <xdr:ext cx="405111" cy="259045"/>
    <xdr:sp macro="" textlink="">
      <xdr:nvSpPr>
        <xdr:cNvPr id="589" name="【公民館】&#10;有形固定資産減価償却率平均値テキスト"/>
        <xdr:cNvSpPr txBox="1"/>
      </xdr:nvSpPr>
      <xdr:spPr>
        <a:xfrm>
          <a:off x="16408400" y="18266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23</xdr:col>
      <xdr:colOff>466725</xdr:colOff>
      <xdr:row>107</xdr:row>
      <xdr:rowOff>69487</xdr:rowOff>
    </xdr:from>
    <xdr:to>
      <xdr:col>23</xdr:col>
      <xdr:colOff>568325</xdr:colOff>
      <xdr:row>107</xdr:row>
      <xdr:rowOff>171087</xdr:rowOff>
    </xdr:to>
    <xdr:sp macro="" textlink="">
      <xdr:nvSpPr>
        <xdr:cNvPr id="590" name="フローチャート : 判断 589"/>
        <xdr:cNvSpPr/>
      </xdr:nvSpPr>
      <xdr:spPr>
        <a:xfrm>
          <a:off x="16268700" y="1841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129902</xdr:rowOff>
    </xdr:from>
    <xdr:to>
      <xdr:col>22</xdr:col>
      <xdr:colOff>415925</xdr:colOff>
      <xdr:row>107</xdr:row>
      <xdr:rowOff>60052</xdr:rowOff>
    </xdr:to>
    <xdr:sp macro="" textlink="">
      <xdr:nvSpPr>
        <xdr:cNvPr id="591" name="フローチャート : 判断 590"/>
        <xdr:cNvSpPr/>
      </xdr:nvSpPr>
      <xdr:spPr>
        <a:xfrm>
          <a:off x="15430500" y="183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151130</xdr:rowOff>
    </xdr:from>
    <xdr:to>
      <xdr:col>23</xdr:col>
      <xdr:colOff>568325</xdr:colOff>
      <xdr:row>108</xdr:row>
      <xdr:rowOff>81280</xdr:rowOff>
    </xdr:to>
    <xdr:sp macro="" textlink="">
      <xdr:nvSpPr>
        <xdr:cNvPr id="597" name="円/楕円 596"/>
        <xdr:cNvSpPr/>
      </xdr:nvSpPr>
      <xdr:spPr>
        <a:xfrm>
          <a:off x="16268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66057</xdr:rowOff>
    </xdr:from>
    <xdr:ext cx="405111" cy="259045"/>
    <xdr:sp macro="" textlink="">
      <xdr:nvSpPr>
        <xdr:cNvPr id="598" name="【公民館】&#10;有形固定資産減価償却率該当値テキスト"/>
        <xdr:cNvSpPr txBox="1"/>
      </xdr:nvSpPr>
      <xdr:spPr>
        <a:xfrm>
          <a:off x="16408400" y="184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22</xdr:col>
      <xdr:colOff>314325</xdr:colOff>
      <xdr:row>108</xdr:row>
      <xdr:rowOff>58057</xdr:rowOff>
    </xdr:from>
    <xdr:to>
      <xdr:col>22</xdr:col>
      <xdr:colOff>415925</xdr:colOff>
      <xdr:row>108</xdr:row>
      <xdr:rowOff>159657</xdr:rowOff>
    </xdr:to>
    <xdr:sp macro="" textlink="">
      <xdr:nvSpPr>
        <xdr:cNvPr id="599" name="円/楕円 598"/>
        <xdr:cNvSpPr/>
      </xdr:nvSpPr>
      <xdr:spPr>
        <a:xfrm>
          <a:off x="15430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108</xdr:row>
      <xdr:rowOff>30480</xdr:rowOff>
    </xdr:from>
    <xdr:to>
      <xdr:col>23</xdr:col>
      <xdr:colOff>517525</xdr:colOff>
      <xdr:row>108</xdr:row>
      <xdr:rowOff>108857</xdr:rowOff>
    </xdr:to>
    <xdr:cxnSp macro="">
      <xdr:nvCxnSpPr>
        <xdr:cNvPr id="600" name="直線コネクタ 599"/>
        <xdr:cNvCxnSpPr/>
      </xdr:nvCxnSpPr>
      <xdr:spPr>
        <a:xfrm flipV="1">
          <a:off x="15481300" y="18547080"/>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76579</xdr:rowOff>
    </xdr:from>
    <xdr:ext cx="405111" cy="259045"/>
    <xdr:sp macro="" textlink="">
      <xdr:nvSpPr>
        <xdr:cNvPr id="601" name="n_1aveValue【公民館】&#10;有形固定資産減価償却率"/>
        <xdr:cNvSpPr txBox="1"/>
      </xdr:nvSpPr>
      <xdr:spPr>
        <a:xfrm>
          <a:off x="15266043" y="1807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150784</xdr:rowOff>
    </xdr:from>
    <xdr:ext cx="405111" cy="259045"/>
    <xdr:sp macro="" textlink="">
      <xdr:nvSpPr>
        <xdr:cNvPr id="602" name="n_1mainValue【公民館】&#10;有形固定資産減価償却率"/>
        <xdr:cNvSpPr txBox="1"/>
      </xdr:nvSpPr>
      <xdr:spPr>
        <a:xfrm>
          <a:off x="15266043"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3" name="直線コネクタ 6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4" name="テキスト ボックス 6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5" name="直線コネクタ 6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6" name="テキスト ボックス 6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7" name="直線コネクタ 6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8" name="テキスト ボックス 6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9" name="直線コネクタ 6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0" name="テキスト ボックス 6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1" name="直線コネクタ 6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2" name="テキスト ボックス 6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62864</xdr:rowOff>
    </xdr:from>
    <xdr:to>
      <xdr:col>32</xdr:col>
      <xdr:colOff>186689</xdr:colOff>
      <xdr:row>108</xdr:row>
      <xdr:rowOff>76200</xdr:rowOff>
    </xdr:to>
    <xdr:cxnSp macro="">
      <xdr:nvCxnSpPr>
        <xdr:cNvPr id="626" name="直線コネクタ 625"/>
        <xdr:cNvCxnSpPr/>
      </xdr:nvCxnSpPr>
      <xdr:spPr>
        <a:xfrm flipV="1">
          <a:off x="22160864" y="17036414"/>
          <a:ext cx="0" cy="1556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627" name="【公民館】&#10;一人当たり面積最小値テキスト"/>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628" name="直線コネクタ 627"/>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9541</xdr:rowOff>
    </xdr:from>
    <xdr:ext cx="469744" cy="259045"/>
    <xdr:sp macro="" textlink="">
      <xdr:nvSpPr>
        <xdr:cNvPr id="629" name="【公民館】&#10;一人当たり面積最大値テキスト"/>
        <xdr:cNvSpPr txBox="1"/>
      </xdr:nvSpPr>
      <xdr:spPr>
        <a:xfrm>
          <a:off x="22250400" y="168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0.857</a:t>
          </a:r>
          <a:endParaRPr kumimoji="1" lang="ja-JP" altLang="en-US" sz="1000" b="1">
            <a:latin typeface="ＭＳ Ｐゴシック"/>
          </a:endParaRPr>
        </a:p>
      </xdr:txBody>
    </xdr:sp>
    <xdr:clientData/>
  </xdr:oneCellAnchor>
  <xdr:twoCellAnchor>
    <xdr:from>
      <xdr:col>32</xdr:col>
      <xdr:colOff>98425</xdr:colOff>
      <xdr:row>99</xdr:row>
      <xdr:rowOff>62864</xdr:rowOff>
    </xdr:from>
    <xdr:to>
      <xdr:col>32</xdr:col>
      <xdr:colOff>276225</xdr:colOff>
      <xdr:row>99</xdr:row>
      <xdr:rowOff>62864</xdr:rowOff>
    </xdr:to>
    <xdr:cxnSp macro="">
      <xdr:nvCxnSpPr>
        <xdr:cNvPr id="630" name="直線コネクタ 629"/>
        <xdr:cNvCxnSpPr/>
      </xdr:nvCxnSpPr>
      <xdr:spPr>
        <a:xfrm>
          <a:off x="22072600" y="1703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15257</xdr:rowOff>
    </xdr:from>
    <xdr:ext cx="469744" cy="259045"/>
    <xdr:sp macro="" textlink="">
      <xdr:nvSpPr>
        <xdr:cNvPr id="631" name="【公民館】&#10;一人当たり面積平均値テキスト"/>
        <xdr:cNvSpPr txBox="1"/>
      </xdr:nvSpPr>
      <xdr:spPr>
        <a:xfrm>
          <a:off x="22250400" y="17846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36830</xdr:rowOff>
    </xdr:from>
    <xdr:to>
      <xdr:col>32</xdr:col>
      <xdr:colOff>238125</xdr:colOff>
      <xdr:row>104</xdr:row>
      <xdr:rowOff>138430</xdr:rowOff>
    </xdr:to>
    <xdr:sp macro="" textlink="">
      <xdr:nvSpPr>
        <xdr:cNvPr id="632" name="フローチャート : 判断 631"/>
        <xdr:cNvSpPr/>
      </xdr:nvSpPr>
      <xdr:spPr>
        <a:xfrm>
          <a:off x="22110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147320</xdr:rowOff>
    </xdr:from>
    <xdr:to>
      <xdr:col>31</xdr:col>
      <xdr:colOff>85725</xdr:colOff>
      <xdr:row>103</xdr:row>
      <xdr:rowOff>77470</xdr:rowOff>
    </xdr:to>
    <xdr:sp macro="" textlink="">
      <xdr:nvSpPr>
        <xdr:cNvPr id="633" name="フローチャート : 判断 632"/>
        <xdr:cNvSpPr/>
      </xdr:nvSpPr>
      <xdr:spPr>
        <a:xfrm>
          <a:off x="21272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99</xdr:row>
      <xdr:rowOff>12064</xdr:rowOff>
    </xdr:from>
    <xdr:to>
      <xdr:col>32</xdr:col>
      <xdr:colOff>238125</xdr:colOff>
      <xdr:row>99</xdr:row>
      <xdr:rowOff>113664</xdr:rowOff>
    </xdr:to>
    <xdr:sp macro="" textlink="">
      <xdr:nvSpPr>
        <xdr:cNvPr id="639" name="円/楕円 638"/>
        <xdr:cNvSpPr/>
      </xdr:nvSpPr>
      <xdr:spPr>
        <a:xfrm>
          <a:off x="22110700" y="1698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98</xdr:row>
      <xdr:rowOff>136541</xdr:rowOff>
    </xdr:from>
    <xdr:ext cx="469744" cy="259045"/>
    <xdr:sp macro="" textlink="">
      <xdr:nvSpPr>
        <xdr:cNvPr id="640" name="【公民館】&#10;一人当たり面積該当値テキスト"/>
        <xdr:cNvSpPr txBox="1"/>
      </xdr:nvSpPr>
      <xdr:spPr>
        <a:xfrm>
          <a:off x="22250400" y="1693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0.857</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33020</xdr:rowOff>
    </xdr:from>
    <xdr:to>
      <xdr:col>31</xdr:col>
      <xdr:colOff>85725</xdr:colOff>
      <xdr:row>99</xdr:row>
      <xdr:rowOff>134620</xdr:rowOff>
    </xdr:to>
    <xdr:sp macro="" textlink="">
      <xdr:nvSpPr>
        <xdr:cNvPr id="641" name="円/楕円 640"/>
        <xdr:cNvSpPr/>
      </xdr:nvSpPr>
      <xdr:spPr>
        <a:xfrm>
          <a:off x="21272500" y="1700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99</xdr:row>
      <xdr:rowOff>62864</xdr:rowOff>
    </xdr:from>
    <xdr:to>
      <xdr:col>32</xdr:col>
      <xdr:colOff>187325</xdr:colOff>
      <xdr:row>99</xdr:row>
      <xdr:rowOff>83820</xdr:rowOff>
    </xdr:to>
    <xdr:cxnSp macro="">
      <xdr:nvCxnSpPr>
        <xdr:cNvPr id="642" name="直線コネクタ 641"/>
        <xdr:cNvCxnSpPr/>
      </xdr:nvCxnSpPr>
      <xdr:spPr>
        <a:xfrm flipV="1">
          <a:off x="21323300" y="1703641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68597</xdr:rowOff>
    </xdr:from>
    <xdr:ext cx="469744" cy="259045"/>
    <xdr:sp macro="" textlink="">
      <xdr:nvSpPr>
        <xdr:cNvPr id="643" name="n_1aveValue【公民館】&#10;一人当たり面積"/>
        <xdr:cNvSpPr txBox="1"/>
      </xdr:nvSpPr>
      <xdr:spPr>
        <a:xfrm>
          <a:off x="21075727" y="177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0.516</a:t>
          </a:r>
          <a:endParaRPr kumimoji="1" lang="ja-JP" altLang="en-US" sz="1000" b="1">
            <a:solidFill>
              <a:srgbClr val="000080"/>
            </a:solidFill>
            <a:latin typeface="ＭＳ Ｐゴシック"/>
          </a:endParaRPr>
        </a:p>
      </xdr:txBody>
    </xdr:sp>
    <xdr:clientData/>
  </xdr:oneCellAnchor>
  <xdr:oneCellAnchor>
    <xdr:from>
      <xdr:col>30</xdr:col>
      <xdr:colOff>473152</xdr:colOff>
      <xdr:row>97</xdr:row>
      <xdr:rowOff>151147</xdr:rowOff>
    </xdr:from>
    <xdr:ext cx="469744" cy="259045"/>
    <xdr:sp macro="" textlink="">
      <xdr:nvSpPr>
        <xdr:cNvPr id="644" name="n_1mainValue【公民館】&#10;一人当たり面積"/>
        <xdr:cNvSpPr txBox="1"/>
      </xdr:nvSpPr>
      <xdr:spPr>
        <a:xfrm>
          <a:off x="21075727" y="1678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0.846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5" name="正方形/長方形 6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6" name="正方形/長方形 6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7" name="テキスト ボックス 6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橋りょう・公営住宅については、個別の長寿命化計画に基づき維持管理を進めていきます。児童館については、地方創生拠点整備交付金を活用し増築を行ったことから、既存部分についても長寿命化を図りながら施設の活用を進めます。類似団体と比較して、特に有形固定資産減価償却率が高い認定こども園・幼稚園・保育所は、公共施設総合管理計画に基づき、基本的には現状維持をしますが、特に老朽化が進んでいる施設について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年以内に除却を検討していきます。</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北海道斜里町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11,862
11,734
737.12
9,223,617
9,018,963
171,385
5,693,600
11,904,735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28575</xdr:rowOff>
    </xdr:from>
    <xdr:to>
      <xdr:col>6</xdr:col>
      <xdr:colOff>510540</xdr:colOff>
      <xdr:row>41</xdr:row>
      <xdr:rowOff>133350</xdr:rowOff>
    </xdr:to>
    <xdr:cxnSp macro="">
      <xdr:nvCxnSpPr>
        <xdr:cNvPr id="56" name="直線コネクタ 55"/>
        <xdr:cNvCxnSpPr/>
      </xdr:nvCxnSpPr>
      <xdr:spPr>
        <a:xfrm flipV="1">
          <a:off x="4634865" y="585787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137177</xdr:rowOff>
    </xdr:from>
    <xdr:ext cx="340478" cy="259045"/>
    <xdr:sp macro="" textlink="">
      <xdr:nvSpPr>
        <xdr:cNvPr id="57" name="【図書館】&#10;有形固定資産減価償却率最小値テキスト"/>
        <xdr:cNvSpPr txBox="1"/>
      </xdr:nvSpPr>
      <xdr:spPr>
        <a:xfrm>
          <a:off x="47244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41</xdr:row>
      <xdr:rowOff>133350</xdr:rowOff>
    </xdr:from>
    <xdr:to>
      <xdr:col>6</xdr:col>
      <xdr:colOff>600075</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146702</xdr:rowOff>
    </xdr:from>
    <xdr:ext cx="405111" cy="259045"/>
    <xdr:sp macro="" textlink="">
      <xdr:nvSpPr>
        <xdr:cNvPr id="59" name="【図書館】&#10;有形固定資産減価償却率最大値テキスト"/>
        <xdr:cNvSpPr txBox="1"/>
      </xdr:nvSpPr>
      <xdr:spPr>
        <a:xfrm>
          <a:off x="47244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a:t>
          </a:r>
          <a:endParaRPr kumimoji="1" lang="ja-JP" altLang="en-US" sz="1000" b="1">
            <a:latin typeface="ＭＳ Ｐゴシック"/>
          </a:endParaRPr>
        </a:p>
      </xdr:txBody>
    </xdr:sp>
    <xdr:clientData/>
  </xdr:oneCellAnchor>
  <xdr:twoCellAnchor>
    <xdr:from>
      <xdr:col>6</xdr:col>
      <xdr:colOff>422275</xdr:colOff>
      <xdr:row>34</xdr:row>
      <xdr:rowOff>28575</xdr:rowOff>
    </xdr:from>
    <xdr:to>
      <xdr:col>6</xdr:col>
      <xdr:colOff>600075</xdr:colOff>
      <xdr:row>34</xdr:row>
      <xdr:rowOff>28575</xdr:rowOff>
    </xdr:to>
    <xdr:cxnSp macro="">
      <xdr:nvCxnSpPr>
        <xdr:cNvPr id="60" name="直線コネクタ 59"/>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107332</xdr:rowOff>
    </xdr:from>
    <xdr:ext cx="405111" cy="259045"/>
    <xdr:sp macro="" textlink="">
      <xdr:nvSpPr>
        <xdr:cNvPr id="61" name="【図書館】&#10;有形固定資産減価償却率平均値テキスト"/>
        <xdr:cNvSpPr txBox="1"/>
      </xdr:nvSpPr>
      <xdr:spPr>
        <a:xfrm>
          <a:off x="4724400" y="6622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84455</xdr:rowOff>
    </xdr:from>
    <xdr:to>
      <xdr:col>6</xdr:col>
      <xdr:colOff>561975</xdr:colOff>
      <xdr:row>40</xdr:row>
      <xdr:rowOff>14605</xdr:rowOff>
    </xdr:to>
    <xdr:sp macro="" textlink="">
      <xdr:nvSpPr>
        <xdr:cNvPr id="62" name="フローチャート : 判断 61"/>
        <xdr:cNvSpPr/>
      </xdr:nvSpPr>
      <xdr:spPr>
        <a:xfrm>
          <a:off x="45847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4445</xdr:rowOff>
    </xdr:from>
    <xdr:to>
      <xdr:col>5</xdr:col>
      <xdr:colOff>409575</xdr:colOff>
      <xdr:row>37</xdr:row>
      <xdr:rowOff>106045</xdr:rowOff>
    </xdr:to>
    <xdr:sp macro="" textlink="">
      <xdr:nvSpPr>
        <xdr:cNvPr id="63" name="フローチャート : 判断 62"/>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41</xdr:row>
      <xdr:rowOff>82550</xdr:rowOff>
    </xdr:from>
    <xdr:to>
      <xdr:col>6</xdr:col>
      <xdr:colOff>561975</xdr:colOff>
      <xdr:row>42</xdr:row>
      <xdr:rowOff>12700</xdr:rowOff>
    </xdr:to>
    <xdr:sp macro="" textlink="">
      <xdr:nvSpPr>
        <xdr:cNvPr id="69" name="円/楕円 68"/>
        <xdr:cNvSpPr/>
      </xdr:nvSpPr>
      <xdr:spPr>
        <a:xfrm>
          <a:off x="4584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168927</xdr:rowOff>
    </xdr:from>
    <xdr:ext cx="340478" cy="259045"/>
    <xdr:sp macro="" textlink="">
      <xdr:nvSpPr>
        <xdr:cNvPr id="70" name="【図書館】&#10;有形固定資産減価償却率該当値テキスト"/>
        <xdr:cNvSpPr txBox="1"/>
      </xdr:nvSpPr>
      <xdr:spPr>
        <a:xfrm>
          <a:off x="4724400" y="702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120650</xdr:rowOff>
    </xdr:from>
    <xdr:to>
      <xdr:col>5</xdr:col>
      <xdr:colOff>409575</xdr:colOff>
      <xdr:row>42</xdr:row>
      <xdr:rowOff>50800</xdr:rowOff>
    </xdr:to>
    <xdr:sp macro="" textlink="">
      <xdr:nvSpPr>
        <xdr:cNvPr id="71" name="円/楕円 70"/>
        <xdr:cNvSpPr/>
      </xdr:nvSpPr>
      <xdr:spPr>
        <a:xfrm>
          <a:off x="3746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133350</xdr:rowOff>
    </xdr:from>
    <xdr:to>
      <xdr:col>6</xdr:col>
      <xdr:colOff>511175</xdr:colOff>
      <xdr:row>42</xdr:row>
      <xdr:rowOff>0</xdr:rowOff>
    </xdr:to>
    <xdr:cxnSp macro="">
      <xdr:nvCxnSpPr>
        <xdr:cNvPr id="72" name="直線コネクタ 71"/>
        <xdr:cNvCxnSpPr/>
      </xdr:nvCxnSpPr>
      <xdr:spPr>
        <a:xfrm flipV="1">
          <a:off x="3797300" y="716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122572</xdr:rowOff>
    </xdr:from>
    <xdr:ext cx="405111" cy="259045"/>
    <xdr:sp macro="" textlink="">
      <xdr:nvSpPr>
        <xdr:cNvPr id="73" name="n_1aveValue【図書館】&#10;有形固定資産減価償却率"/>
        <xdr:cNvSpPr txBox="1"/>
      </xdr:nvSpPr>
      <xdr:spPr>
        <a:xfrm>
          <a:off x="3582043"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oneCellAnchor>
    <xdr:from>
      <xdr:col>5</xdr:col>
      <xdr:colOff>175835</xdr:colOff>
      <xdr:row>42</xdr:row>
      <xdr:rowOff>41927</xdr:rowOff>
    </xdr:from>
    <xdr:ext cx="340478" cy="259045"/>
    <xdr:sp macro="" textlink="">
      <xdr:nvSpPr>
        <xdr:cNvPr id="74" name="n_1mainValue【図書館】&#10;有形固定資産減価償却率"/>
        <xdr:cNvSpPr txBox="1"/>
      </xdr:nvSpPr>
      <xdr:spPr>
        <a:xfrm>
          <a:off x="361436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0.130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166007</xdr:rowOff>
    </xdr:from>
    <xdr:to>
      <xdr:col>15</xdr:col>
      <xdr:colOff>180340</xdr:colOff>
      <xdr:row>41</xdr:row>
      <xdr:rowOff>68035</xdr:rowOff>
    </xdr:to>
    <xdr:cxnSp macro="">
      <xdr:nvCxnSpPr>
        <xdr:cNvPr id="101" name="直線コネクタ 100"/>
        <xdr:cNvCxnSpPr/>
      </xdr:nvCxnSpPr>
      <xdr:spPr>
        <a:xfrm flipV="1">
          <a:off x="10476865" y="58238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71862</xdr:rowOff>
    </xdr:from>
    <xdr:ext cx="469744" cy="259045"/>
    <xdr:sp macro="" textlink="">
      <xdr:nvSpPr>
        <xdr:cNvPr id="102" name="【図書館】&#10;一人当たり面積最小値テキスト"/>
        <xdr:cNvSpPr txBox="1"/>
      </xdr:nvSpPr>
      <xdr:spPr>
        <a:xfrm>
          <a:off x="105664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0.096</a:t>
          </a:r>
          <a:endParaRPr kumimoji="1" lang="ja-JP" altLang="en-US" sz="1000" b="1">
            <a:latin typeface="ＭＳ Ｐゴシック"/>
          </a:endParaRPr>
        </a:p>
      </xdr:txBody>
    </xdr:sp>
    <xdr:clientData/>
  </xdr:oneCellAnchor>
  <xdr:twoCellAnchor>
    <xdr:from>
      <xdr:col>15</xdr:col>
      <xdr:colOff>92075</xdr:colOff>
      <xdr:row>41</xdr:row>
      <xdr:rowOff>68035</xdr:rowOff>
    </xdr:from>
    <xdr:to>
      <xdr:col>15</xdr:col>
      <xdr:colOff>269875</xdr:colOff>
      <xdr:row>41</xdr:row>
      <xdr:rowOff>68035</xdr:rowOff>
    </xdr:to>
    <xdr:cxnSp macro="">
      <xdr:nvCxnSpPr>
        <xdr:cNvPr id="103" name="直線コネクタ 102"/>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112684</xdr:rowOff>
    </xdr:from>
    <xdr:ext cx="469744" cy="259045"/>
    <xdr:sp macro="" textlink="">
      <xdr:nvSpPr>
        <xdr:cNvPr id="104" name="【図書館】&#10;一人当たり面積最大値テキスト"/>
        <xdr:cNvSpPr txBox="1"/>
      </xdr:nvSpPr>
      <xdr:spPr>
        <a:xfrm>
          <a:off x="105664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33</xdr:row>
      <xdr:rowOff>166007</xdr:rowOff>
    </xdr:from>
    <xdr:to>
      <xdr:col>15</xdr:col>
      <xdr:colOff>269875</xdr:colOff>
      <xdr:row>33</xdr:row>
      <xdr:rowOff>166007</xdr:rowOff>
    </xdr:to>
    <xdr:cxnSp macro="">
      <xdr:nvCxnSpPr>
        <xdr:cNvPr id="105" name="直線コネクタ 104"/>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20155</xdr:rowOff>
    </xdr:from>
    <xdr:ext cx="469744" cy="259045"/>
    <xdr:sp macro="" textlink="">
      <xdr:nvSpPr>
        <xdr:cNvPr id="106" name="【図書館】&#10;一人当たり面積平均値テキスト"/>
        <xdr:cNvSpPr txBox="1"/>
      </xdr:nvSpPr>
      <xdr:spPr>
        <a:xfrm>
          <a:off x="105664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07" name="フローチャート : 判断 106"/>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49893</xdr:rowOff>
    </xdr:from>
    <xdr:to>
      <xdr:col>14</xdr:col>
      <xdr:colOff>79375</xdr:colOff>
      <xdr:row>41</xdr:row>
      <xdr:rowOff>151493</xdr:rowOff>
    </xdr:to>
    <xdr:sp macro="" textlink="">
      <xdr:nvSpPr>
        <xdr:cNvPr id="108" name="フローチャート : 判断 107"/>
        <xdr:cNvSpPr/>
      </xdr:nvSpPr>
      <xdr:spPr>
        <a:xfrm>
          <a:off x="9588500" y="70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115207</xdr:rowOff>
    </xdr:from>
    <xdr:to>
      <xdr:col>15</xdr:col>
      <xdr:colOff>231775</xdr:colOff>
      <xdr:row>34</xdr:row>
      <xdr:rowOff>45357</xdr:rowOff>
    </xdr:to>
    <xdr:sp macro="" textlink="">
      <xdr:nvSpPr>
        <xdr:cNvPr id="114" name="円/楕円 113"/>
        <xdr:cNvSpPr/>
      </xdr:nvSpPr>
      <xdr:spPr>
        <a:xfrm>
          <a:off x="104267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68234</xdr:rowOff>
    </xdr:from>
    <xdr:ext cx="469744" cy="259045"/>
    <xdr:sp macro="" textlink="">
      <xdr:nvSpPr>
        <xdr:cNvPr id="115" name="【図書館】&#10;一人当たり面積該当値テキスト"/>
        <xdr:cNvSpPr txBox="1"/>
      </xdr:nvSpPr>
      <xdr:spPr>
        <a:xfrm>
          <a:off x="10566400" y="57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9072</xdr:rowOff>
    </xdr:from>
    <xdr:to>
      <xdr:col>14</xdr:col>
      <xdr:colOff>79375</xdr:colOff>
      <xdr:row>34</xdr:row>
      <xdr:rowOff>110672</xdr:rowOff>
    </xdr:to>
    <xdr:sp macro="" textlink="">
      <xdr:nvSpPr>
        <xdr:cNvPr id="116" name="円/楕円 115"/>
        <xdr:cNvSpPr/>
      </xdr:nvSpPr>
      <xdr:spPr>
        <a:xfrm>
          <a:off x="9588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166007</xdr:rowOff>
    </xdr:from>
    <xdr:to>
      <xdr:col>15</xdr:col>
      <xdr:colOff>180975</xdr:colOff>
      <xdr:row>34</xdr:row>
      <xdr:rowOff>59872</xdr:rowOff>
    </xdr:to>
    <xdr:cxnSp macro="">
      <xdr:nvCxnSpPr>
        <xdr:cNvPr id="117" name="直線コネクタ 116"/>
        <xdr:cNvCxnSpPr/>
      </xdr:nvCxnSpPr>
      <xdr:spPr>
        <a:xfrm flipV="1">
          <a:off x="9639300" y="58238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41</xdr:row>
      <xdr:rowOff>142620</xdr:rowOff>
    </xdr:from>
    <xdr:ext cx="469744" cy="259045"/>
    <xdr:sp macro="" textlink="">
      <xdr:nvSpPr>
        <xdr:cNvPr id="118" name="n_1aveValue【図書館】&#10;一人当たり面積"/>
        <xdr:cNvSpPr txBox="1"/>
      </xdr:nvSpPr>
      <xdr:spPr>
        <a:xfrm>
          <a:off x="93917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13</xdr:col>
      <xdr:colOff>466802</xdr:colOff>
      <xdr:row>32</xdr:row>
      <xdr:rowOff>127199</xdr:rowOff>
    </xdr:from>
    <xdr:ext cx="469744" cy="259045"/>
    <xdr:sp macro="" textlink="">
      <xdr:nvSpPr>
        <xdr:cNvPr id="119" name="n_1mainValue【図書館】&#10;一人当たり面積"/>
        <xdr:cNvSpPr txBox="1"/>
      </xdr:nvSpPr>
      <xdr:spPr>
        <a:xfrm>
          <a:off x="9391727" y="561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1" name="直線コネクタ 13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2" name="テキスト ボックス 13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3" name="直線コネクタ 13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4" name="テキスト ボックス 13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5" name="直線コネクタ 13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6" name="テキスト ボックス 13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7" name="直線コネクタ 13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8" name="テキスト ボックス 13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16002</xdr:rowOff>
    </xdr:from>
    <xdr:to>
      <xdr:col>6</xdr:col>
      <xdr:colOff>510540</xdr:colOff>
      <xdr:row>63</xdr:row>
      <xdr:rowOff>6858</xdr:rowOff>
    </xdr:to>
    <xdr:cxnSp macro="">
      <xdr:nvCxnSpPr>
        <xdr:cNvPr id="142" name="直線コネクタ 141"/>
        <xdr:cNvCxnSpPr/>
      </xdr:nvCxnSpPr>
      <xdr:spPr>
        <a:xfrm flipV="1">
          <a:off x="4634865" y="961720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10685</xdr:rowOff>
    </xdr:from>
    <xdr:ext cx="405111" cy="259045"/>
    <xdr:sp macro="" textlink="">
      <xdr:nvSpPr>
        <xdr:cNvPr id="143" name="【体育館・プール】&#10;有形固定資産減価償却率最小値テキスト"/>
        <xdr:cNvSpPr txBox="1"/>
      </xdr:nvSpPr>
      <xdr:spPr>
        <a:xfrm>
          <a:off x="47244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6</xdr:col>
      <xdr:colOff>422275</xdr:colOff>
      <xdr:row>63</xdr:row>
      <xdr:rowOff>6858</xdr:rowOff>
    </xdr:from>
    <xdr:to>
      <xdr:col>6</xdr:col>
      <xdr:colOff>600075</xdr:colOff>
      <xdr:row>63</xdr:row>
      <xdr:rowOff>6858</xdr:rowOff>
    </xdr:to>
    <xdr:cxnSp macro="">
      <xdr:nvCxnSpPr>
        <xdr:cNvPr id="144" name="直線コネクタ 143"/>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134129</xdr:rowOff>
    </xdr:from>
    <xdr:ext cx="405111" cy="259045"/>
    <xdr:sp macro="" textlink="">
      <xdr:nvSpPr>
        <xdr:cNvPr id="145" name="【体育館・プール】&#10;有形固定資産減価償却率最大値テキスト"/>
        <xdr:cNvSpPr txBox="1"/>
      </xdr:nvSpPr>
      <xdr:spPr>
        <a:xfrm>
          <a:off x="47244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56</xdr:row>
      <xdr:rowOff>16002</xdr:rowOff>
    </xdr:from>
    <xdr:to>
      <xdr:col>6</xdr:col>
      <xdr:colOff>600075</xdr:colOff>
      <xdr:row>56</xdr:row>
      <xdr:rowOff>16002</xdr:rowOff>
    </xdr:to>
    <xdr:cxnSp macro="">
      <xdr:nvCxnSpPr>
        <xdr:cNvPr id="146" name="直線コネクタ 14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89933</xdr:rowOff>
    </xdr:from>
    <xdr:ext cx="405111" cy="259045"/>
    <xdr:sp macro="" textlink="">
      <xdr:nvSpPr>
        <xdr:cNvPr id="147" name="【体育館・プール】&#10;有形固定資産減価償却率平均値テキスト"/>
        <xdr:cNvSpPr txBox="1"/>
      </xdr:nvSpPr>
      <xdr:spPr>
        <a:xfrm>
          <a:off x="4724400" y="1020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111506</xdr:rowOff>
    </xdr:from>
    <xdr:to>
      <xdr:col>6</xdr:col>
      <xdr:colOff>561975</xdr:colOff>
      <xdr:row>60</xdr:row>
      <xdr:rowOff>41656</xdr:rowOff>
    </xdr:to>
    <xdr:sp macro="" textlink="">
      <xdr:nvSpPr>
        <xdr:cNvPr id="148" name="フローチャート : 判断 147"/>
        <xdr:cNvSpPr/>
      </xdr:nvSpPr>
      <xdr:spPr>
        <a:xfrm>
          <a:off x="4584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63500</xdr:rowOff>
    </xdr:from>
    <xdr:to>
      <xdr:col>5</xdr:col>
      <xdr:colOff>409575</xdr:colOff>
      <xdr:row>60</xdr:row>
      <xdr:rowOff>165100</xdr:rowOff>
    </xdr:to>
    <xdr:sp macro="" textlink="">
      <xdr:nvSpPr>
        <xdr:cNvPr id="149" name="フローチャート : 判断 148"/>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49784</xdr:rowOff>
    </xdr:from>
    <xdr:to>
      <xdr:col>6</xdr:col>
      <xdr:colOff>561975</xdr:colOff>
      <xdr:row>56</xdr:row>
      <xdr:rowOff>151384</xdr:rowOff>
    </xdr:to>
    <xdr:sp macro="" textlink="">
      <xdr:nvSpPr>
        <xdr:cNvPr id="155" name="円/楕円 154"/>
        <xdr:cNvSpPr/>
      </xdr:nvSpPr>
      <xdr:spPr>
        <a:xfrm>
          <a:off x="4584700" y="96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136161</xdr:rowOff>
    </xdr:from>
    <xdr:ext cx="405111" cy="259045"/>
    <xdr:sp macro="" textlink="">
      <xdr:nvSpPr>
        <xdr:cNvPr id="156" name="【体育館・プール】&#10;有形固定資産減価償却率該当値テキスト"/>
        <xdr:cNvSpPr txBox="1"/>
      </xdr:nvSpPr>
      <xdr:spPr>
        <a:xfrm>
          <a:off x="4724400" y="9565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68072</xdr:rowOff>
    </xdr:from>
    <xdr:to>
      <xdr:col>5</xdr:col>
      <xdr:colOff>409575</xdr:colOff>
      <xdr:row>56</xdr:row>
      <xdr:rowOff>169672</xdr:rowOff>
    </xdr:to>
    <xdr:sp macro="" textlink="">
      <xdr:nvSpPr>
        <xdr:cNvPr id="157" name="円/楕円 156"/>
        <xdr:cNvSpPr/>
      </xdr:nvSpPr>
      <xdr:spPr>
        <a:xfrm>
          <a:off x="3746500" y="96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100584</xdr:rowOff>
    </xdr:from>
    <xdr:to>
      <xdr:col>6</xdr:col>
      <xdr:colOff>511175</xdr:colOff>
      <xdr:row>56</xdr:row>
      <xdr:rowOff>118872</xdr:rowOff>
    </xdr:to>
    <xdr:cxnSp macro="">
      <xdr:nvCxnSpPr>
        <xdr:cNvPr id="158" name="直線コネクタ 157"/>
        <xdr:cNvCxnSpPr/>
      </xdr:nvCxnSpPr>
      <xdr:spPr>
        <a:xfrm flipV="1">
          <a:off x="3797300" y="97017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156227</xdr:rowOff>
    </xdr:from>
    <xdr:ext cx="405111" cy="259045"/>
    <xdr:sp macro="" textlink="">
      <xdr:nvSpPr>
        <xdr:cNvPr id="159" name="n_1aveValue【体育館・プール】&#10;有形固定資産減価償却率"/>
        <xdr:cNvSpPr txBox="1"/>
      </xdr:nvSpPr>
      <xdr:spPr>
        <a:xfrm>
          <a:off x="3582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14749</xdr:rowOff>
    </xdr:from>
    <xdr:ext cx="405111" cy="259045"/>
    <xdr:sp macro="" textlink="">
      <xdr:nvSpPr>
        <xdr:cNvPr id="160" name="n_1mainValue【体育館・プール】&#10;有形固定資産減価償却率"/>
        <xdr:cNvSpPr txBox="1"/>
      </xdr:nvSpPr>
      <xdr:spPr>
        <a:xfrm>
          <a:off x="3582043" y="944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71" name="テキスト ボックス 170"/>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72" name="直線コネクタ 17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73" name="テキスト ボックス 17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4" name="直線コネクタ 17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5" name="テキスト ボックス 17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6" name="直線コネクタ 17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7" name="テキスト ボックス 17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8" name="直線コネクタ 17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9" name="テキスト ボックス 17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1" name="テキスト ボックス 18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89154</xdr:rowOff>
    </xdr:from>
    <xdr:to>
      <xdr:col>15</xdr:col>
      <xdr:colOff>180340</xdr:colOff>
      <xdr:row>62</xdr:row>
      <xdr:rowOff>84582</xdr:rowOff>
    </xdr:to>
    <xdr:cxnSp macro="">
      <xdr:nvCxnSpPr>
        <xdr:cNvPr id="183" name="直線コネクタ 182"/>
        <xdr:cNvCxnSpPr/>
      </xdr:nvCxnSpPr>
      <xdr:spPr>
        <a:xfrm flipV="1">
          <a:off x="10476865" y="951890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88409</xdr:rowOff>
    </xdr:from>
    <xdr:ext cx="469744" cy="259045"/>
    <xdr:sp macro="" textlink="">
      <xdr:nvSpPr>
        <xdr:cNvPr id="184" name="【体育館・プール】&#10;一人当たり面積最小値テキスト"/>
        <xdr:cNvSpPr txBox="1"/>
      </xdr:nvSpPr>
      <xdr:spPr>
        <a:xfrm>
          <a:off x="1056640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0.313</a:t>
          </a:r>
          <a:endParaRPr kumimoji="1" lang="ja-JP" altLang="en-US" sz="1000" b="1">
            <a:latin typeface="ＭＳ Ｐゴシック"/>
          </a:endParaRPr>
        </a:p>
      </xdr:txBody>
    </xdr:sp>
    <xdr:clientData/>
  </xdr:oneCellAnchor>
  <xdr:twoCellAnchor>
    <xdr:from>
      <xdr:col>15</xdr:col>
      <xdr:colOff>92075</xdr:colOff>
      <xdr:row>62</xdr:row>
      <xdr:rowOff>84582</xdr:rowOff>
    </xdr:from>
    <xdr:to>
      <xdr:col>15</xdr:col>
      <xdr:colOff>269875</xdr:colOff>
      <xdr:row>62</xdr:row>
      <xdr:rowOff>84582</xdr:rowOff>
    </xdr:to>
    <xdr:cxnSp macro="">
      <xdr:nvCxnSpPr>
        <xdr:cNvPr id="185" name="直線コネクタ 184"/>
        <xdr:cNvCxnSpPr/>
      </xdr:nvCxnSpPr>
      <xdr:spPr>
        <a:xfrm>
          <a:off x="10388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35831</xdr:rowOff>
    </xdr:from>
    <xdr:ext cx="469744" cy="259045"/>
    <xdr:sp macro="" textlink="">
      <xdr:nvSpPr>
        <xdr:cNvPr id="186" name="【体育館・プール】&#10;一人当たり面積最大値テキスト"/>
        <xdr:cNvSpPr txBox="1"/>
      </xdr:nvSpPr>
      <xdr:spPr>
        <a:xfrm>
          <a:off x="105664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0.836</a:t>
          </a:r>
          <a:endParaRPr kumimoji="1" lang="ja-JP" altLang="en-US" sz="1000" b="1">
            <a:latin typeface="ＭＳ Ｐゴシック"/>
          </a:endParaRPr>
        </a:p>
      </xdr:txBody>
    </xdr:sp>
    <xdr:clientData/>
  </xdr:oneCellAnchor>
  <xdr:twoCellAnchor>
    <xdr:from>
      <xdr:col>15</xdr:col>
      <xdr:colOff>92075</xdr:colOff>
      <xdr:row>55</xdr:row>
      <xdr:rowOff>89154</xdr:rowOff>
    </xdr:from>
    <xdr:to>
      <xdr:col>15</xdr:col>
      <xdr:colOff>269875</xdr:colOff>
      <xdr:row>55</xdr:row>
      <xdr:rowOff>89154</xdr:rowOff>
    </xdr:to>
    <xdr:cxnSp macro="">
      <xdr:nvCxnSpPr>
        <xdr:cNvPr id="187" name="直線コネクタ 186"/>
        <xdr:cNvCxnSpPr/>
      </xdr:nvCxnSpPr>
      <xdr:spPr>
        <a:xfrm>
          <a:off x="10388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40657</xdr:rowOff>
    </xdr:from>
    <xdr:ext cx="469744" cy="259045"/>
    <xdr:sp macro="" textlink="">
      <xdr:nvSpPr>
        <xdr:cNvPr id="188" name="【体育館・プール】&#10;一人当たり面積平均値テキスト"/>
        <xdr:cNvSpPr txBox="1"/>
      </xdr:nvSpPr>
      <xdr:spPr>
        <a:xfrm>
          <a:off x="10566400" y="1015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17780</xdr:rowOff>
    </xdr:from>
    <xdr:to>
      <xdr:col>15</xdr:col>
      <xdr:colOff>231775</xdr:colOff>
      <xdr:row>60</xdr:row>
      <xdr:rowOff>119380</xdr:rowOff>
    </xdr:to>
    <xdr:sp macro="" textlink="">
      <xdr:nvSpPr>
        <xdr:cNvPr id="189" name="フローチャート : 判断 188"/>
        <xdr:cNvSpPr/>
      </xdr:nvSpPr>
      <xdr:spPr>
        <a:xfrm>
          <a:off x="10426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65786</xdr:rowOff>
    </xdr:from>
    <xdr:to>
      <xdr:col>14</xdr:col>
      <xdr:colOff>79375</xdr:colOff>
      <xdr:row>60</xdr:row>
      <xdr:rowOff>167386</xdr:rowOff>
    </xdr:to>
    <xdr:sp macro="" textlink="">
      <xdr:nvSpPr>
        <xdr:cNvPr id="190" name="フローチャート : 判断 189"/>
        <xdr:cNvSpPr/>
      </xdr:nvSpPr>
      <xdr:spPr>
        <a:xfrm>
          <a:off x="9588500" y="1035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33782</xdr:rowOff>
    </xdr:from>
    <xdr:to>
      <xdr:col>15</xdr:col>
      <xdr:colOff>231775</xdr:colOff>
      <xdr:row>62</xdr:row>
      <xdr:rowOff>135382</xdr:rowOff>
    </xdr:to>
    <xdr:sp macro="" textlink="">
      <xdr:nvSpPr>
        <xdr:cNvPr id="196" name="円/楕円 195"/>
        <xdr:cNvSpPr/>
      </xdr:nvSpPr>
      <xdr:spPr>
        <a:xfrm>
          <a:off x="104267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120159</xdr:rowOff>
    </xdr:from>
    <xdr:ext cx="469744" cy="259045"/>
    <xdr:sp macro="" textlink="">
      <xdr:nvSpPr>
        <xdr:cNvPr id="197" name="【体育館・プール】&#10;一人当たり面積該当値テキスト"/>
        <xdr:cNvSpPr txBox="1"/>
      </xdr:nvSpPr>
      <xdr:spPr>
        <a:xfrm>
          <a:off x="10566400" y="1057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0.313</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42926</xdr:rowOff>
    </xdr:from>
    <xdr:to>
      <xdr:col>14</xdr:col>
      <xdr:colOff>79375</xdr:colOff>
      <xdr:row>62</xdr:row>
      <xdr:rowOff>144526</xdr:rowOff>
    </xdr:to>
    <xdr:sp macro="" textlink="">
      <xdr:nvSpPr>
        <xdr:cNvPr id="198" name="円/楕円 197"/>
        <xdr:cNvSpPr/>
      </xdr:nvSpPr>
      <xdr:spPr>
        <a:xfrm>
          <a:off x="9588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84582</xdr:rowOff>
    </xdr:from>
    <xdr:to>
      <xdr:col>15</xdr:col>
      <xdr:colOff>180975</xdr:colOff>
      <xdr:row>62</xdr:row>
      <xdr:rowOff>93726</xdr:rowOff>
    </xdr:to>
    <xdr:cxnSp macro="">
      <xdr:nvCxnSpPr>
        <xdr:cNvPr id="199" name="直線コネクタ 198"/>
        <xdr:cNvCxnSpPr/>
      </xdr:nvCxnSpPr>
      <xdr:spPr>
        <a:xfrm flipV="1">
          <a:off x="9639300" y="1071448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12463</xdr:rowOff>
    </xdr:from>
    <xdr:ext cx="469744" cy="259045"/>
    <xdr:sp macro="" textlink="">
      <xdr:nvSpPr>
        <xdr:cNvPr id="200" name="n_1aveValue【体育館・プール】&#10;一人当たり面積"/>
        <xdr:cNvSpPr txBox="1"/>
      </xdr:nvSpPr>
      <xdr:spPr>
        <a:xfrm>
          <a:off x="9391727" y="101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0.449</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135653</xdr:rowOff>
    </xdr:from>
    <xdr:ext cx="469744" cy="259045"/>
    <xdr:sp macro="" textlink="">
      <xdr:nvSpPr>
        <xdr:cNvPr id="201" name="n_1mainValue【体育館・プール】&#10;一人当たり面積"/>
        <xdr:cNvSpPr txBox="1"/>
      </xdr:nvSpPr>
      <xdr:spPr>
        <a:xfrm>
          <a:off x="93917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2" name="テキスト ボックス 21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2" name="テキスト ボックス 22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4" name="テキスト ボックス 22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87630</xdr:rowOff>
    </xdr:from>
    <xdr:to>
      <xdr:col>6</xdr:col>
      <xdr:colOff>510540</xdr:colOff>
      <xdr:row>86</xdr:row>
      <xdr:rowOff>99061</xdr:rowOff>
    </xdr:to>
    <xdr:cxnSp macro="">
      <xdr:nvCxnSpPr>
        <xdr:cNvPr id="226" name="直線コネクタ 225"/>
        <xdr:cNvCxnSpPr/>
      </xdr:nvCxnSpPr>
      <xdr:spPr>
        <a:xfrm flipV="1">
          <a:off x="4634865" y="13289280"/>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102888</xdr:rowOff>
    </xdr:from>
    <xdr:ext cx="405111" cy="259045"/>
    <xdr:sp macro="" textlink="">
      <xdr:nvSpPr>
        <xdr:cNvPr id="227" name="【福祉施設】&#10;有形固定資産減価償却率最小値テキスト"/>
        <xdr:cNvSpPr txBox="1"/>
      </xdr:nvSpPr>
      <xdr:spPr>
        <a:xfrm>
          <a:off x="47244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422275</xdr:colOff>
      <xdr:row>86</xdr:row>
      <xdr:rowOff>99061</xdr:rowOff>
    </xdr:from>
    <xdr:to>
      <xdr:col>6</xdr:col>
      <xdr:colOff>600075</xdr:colOff>
      <xdr:row>86</xdr:row>
      <xdr:rowOff>99061</xdr:rowOff>
    </xdr:to>
    <xdr:cxnSp macro="">
      <xdr:nvCxnSpPr>
        <xdr:cNvPr id="228" name="直線コネクタ 227"/>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34307</xdr:rowOff>
    </xdr:from>
    <xdr:ext cx="405111" cy="259045"/>
    <xdr:sp macro="" textlink="">
      <xdr:nvSpPr>
        <xdr:cNvPr id="229" name="【福祉施設】&#10;有形固定資産減価償却率最大値テキスト"/>
        <xdr:cNvSpPr txBox="1"/>
      </xdr:nvSpPr>
      <xdr:spPr>
        <a:xfrm>
          <a:off x="47244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77</xdr:row>
      <xdr:rowOff>87630</xdr:rowOff>
    </xdr:from>
    <xdr:to>
      <xdr:col>6</xdr:col>
      <xdr:colOff>600075</xdr:colOff>
      <xdr:row>77</xdr:row>
      <xdr:rowOff>87630</xdr:rowOff>
    </xdr:to>
    <xdr:cxnSp macro="">
      <xdr:nvCxnSpPr>
        <xdr:cNvPr id="230" name="直線コネクタ 229"/>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83838</xdr:rowOff>
    </xdr:from>
    <xdr:ext cx="405111" cy="259045"/>
    <xdr:sp macro="" textlink="">
      <xdr:nvSpPr>
        <xdr:cNvPr id="231" name="【福祉施設】&#10;有形固定資産減価償却率平均値テキスト"/>
        <xdr:cNvSpPr txBox="1"/>
      </xdr:nvSpPr>
      <xdr:spPr>
        <a:xfrm>
          <a:off x="4724400" y="1414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105411</xdr:rowOff>
    </xdr:from>
    <xdr:to>
      <xdr:col>6</xdr:col>
      <xdr:colOff>561975</xdr:colOff>
      <xdr:row>83</xdr:row>
      <xdr:rowOff>35561</xdr:rowOff>
    </xdr:to>
    <xdr:sp macro="" textlink="">
      <xdr:nvSpPr>
        <xdr:cNvPr id="232" name="フローチャート : 判断 231"/>
        <xdr:cNvSpPr/>
      </xdr:nvSpPr>
      <xdr:spPr>
        <a:xfrm>
          <a:off x="45847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233" name="フローチャート : 判断 232"/>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36830</xdr:rowOff>
    </xdr:from>
    <xdr:to>
      <xdr:col>6</xdr:col>
      <xdr:colOff>561975</xdr:colOff>
      <xdr:row>77</xdr:row>
      <xdr:rowOff>138430</xdr:rowOff>
    </xdr:to>
    <xdr:sp macro="" textlink="">
      <xdr:nvSpPr>
        <xdr:cNvPr id="239" name="円/楕円 238"/>
        <xdr:cNvSpPr/>
      </xdr:nvSpPr>
      <xdr:spPr>
        <a:xfrm>
          <a:off x="4584700" y="132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76</xdr:row>
      <xdr:rowOff>161307</xdr:rowOff>
    </xdr:from>
    <xdr:ext cx="405111" cy="259045"/>
    <xdr:sp macro="" textlink="">
      <xdr:nvSpPr>
        <xdr:cNvPr id="240" name="【福祉施設】&#10;有形固定資産減価償却率該当値テキスト"/>
        <xdr:cNvSpPr txBox="1"/>
      </xdr:nvSpPr>
      <xdr:spPr>
        <a:xfrm>
          <a:off x="4724400" y="1319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116839</xdr:rowOff>
    </xdr:from>
    <xdr:to>
      <xdr:col>5</xdr:col>
      <xdr:colOff>409575</xdr:colOff>
      <xdr:row>78</xdr:row>
      <xdr:rowOff>46989</xdr:rowOff>
    </xdr:to>
    <xdr:sp macro="" textlink="">
      <xdr:nvSpPr>
        <xdr:cNvPr id="241" name="円/楕円 240"/>
        <xdr:cNvSpPr/>
      </xdr:nvSpPr>
      <xdr:spPr>
        <a:xfrm>
          <a:off x="3746500" y="133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77</xdr:row>
      <xdr:rowOff>87630</xdr:rowOff>
    </xdr:from>
    <xdr:to>
      <xdr:col>6</xdr:col>
      <xdr:colOff>511175</xdr:colOff>
      <xdr:row>77</xdr:row>
      <xdr:rowOff>167639</xdr:rowOff>
    </xdr:to>
    <xdr:cxnSp macro="">
      <xdr:nvCxnSpPr>
        <xdr:cNvPr id="242" name="直線コネクタ 241"/>
        <xdr:cNvCxnSpPr/>
      </xdr:nvCxnSpPr>
      <xdr:spPr>
        <a:xfrm flipV="1">
          <a:off x="3797300" y="1328928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129557</xdr:rowOff>
    </xdr:from>
    <xdr:ext cx="405111" cy="259045"/>
    <xdr:sp macro="" textlink="">
      <xdr:nvSpPr>
        <xdr:cNvPr id="243" name="n_1aveValue【福祉施設】&#10;有形固定資産減価償却率"/>
        <xdr:cNvSpPr txBox="1"/>
      </xdr:nvSpPr>
      <xdr:spPr>
        <a:xfrm>
          <a:off x="3582043"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63516</xdr:rowOff>
    </xdr:from>
    <xdr:ext cx="405111" cy="259045"/>
    <xdr:sp macro="" textlink="">
      <xdr:nvSpPr>
        <xdr:cNvPr id="244" name="n_1mainValue【福祉施設】&#10;有形固定資産減価償却率"/>
        <xdr:cNvSpPr txBox="1"/>
      </xdr:nvSpPr>
      <xdr:spPr>
        <a:xfrm>
          <a:off x="3582043" y="1309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55" name="テキスト ボックス 25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56" name="直線コネクタ 25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7" name="テキスト ボックス 25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8" name="直線コネクタ 25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9" name="テキスト ボックス 25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0" name="直線コネクタ 25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1" name="テキスト ボックス 26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2" name="直線コネクタ 26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3" name="テキスト ボックス 26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4" name="直線コネクタ 26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5" name="テキスト ボックス 26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3811</xdr:rowOff>
    </xdr:from>
    <xdr:to>
      <xdr:col>15</xdr:col>
      <xdr:colOff>180340</xdr:colOff>
      <xdr:row>85</xdr:row>
      <xdr:rowOff>163830</xdr:rowOff>
    </xdr:to>
    <xdr:cxnSp macro="">
      <xdr:nvCxnSpPr>
        <xdr:cNvPr id="269" name="直線コネクタ 268"/>
        <xdr:cNvCxnSpPr/>
      </xdr:nvCxnSpPr>
      <xdr:spPr>
        <a:xfrm flipV="1">
          <a:off x="10476865" y="133769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167657</xdr:rowOff>
    </xdr:from>
    <xdr:ext cx="469744" cy="259045"/>
    <xdr:sp macro="" textlink="">
      <xdr:nvSpPr>
        <xdr:cNvPr id="270" name="【福祉施設】&#10;一人当たり面積最小値テキスト"/>
        <xdr:cNvSpPr txBox="1"/>
      </xdr:nvSpPr>
      <xdr:spPr>
        <a:xfrm>
          <a:off x="10566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85</xdr:row>
      <xdr:rowOff>163830</xdr:rowOff>
    </xdr:from>
    <xdr:to>
      <xdr:col>15</xdr:col>
      <xdr:colOff>269875</xdr:colOff>
      <xdr:row>85</xdr:row>
      <xdr:rowOff>163830</xdr:rowOff>
    </xdr:to>
    <xdr:cxnSp macro="">
      <xdr:nvCxnSpPr>
        <xdr:cNvPr id="271" name="直線コネクタ 270"/>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121938</xdr:rowOff>
    </xdr:from>
    <xdr:ext cx="469744" cy="259045"/>
    <xdr:sp macro="" textlink="">
      <xdr:nvSpPr>
        <xdr:cNvPr id="272" name="【福祉施設】&#10;一人当たり面積最大値テキスト"/>
        <xdr:cNvSpPr txBox="1"/>
      </xdr:nvSpPr>
      <xdr:spPr>
        <a:xfrm>
          <a:off x="10566400" y="1315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0.589</a:t>
          </a:r>
          <a:endParaRPr kumimoji="1" lang="ja-JP" altLang="en-US" sz="1000" b="1">
            <a:latin typeface="ＭＳ Ｐゴシック"/>
          </a:endParaRPr>
        </a:p>
      </xdr:txBody>
    </xdr:sp>
    <xdr:clientData/>
  </xdr:oneCellAnchor>
  <xdr:twoCellAnchor>
    <xdr:from>
      <xdr:col>15</xdr:col>
      <xdr:colOff>92075</xdr:colOff>
      <xdr:row>78</xdr:row>
      <xdr:rowOff>3811</xdr:rowOff>
    </xdr:from>
    <xdr:to>
      <xdr:col>15</xdr:col>
      <xdr:colOff>269875</xdr:colOff>
      <xdr:row>78</xdr:row>
      <xdr:rowOff>3811</xdr:rowOff>
    </xdr:to>
    <xdr:cxnSp macro="">
      <xdr:nvCxnSpPr>
        <xdr:cNvPr id="273" name="直線コネクタ 272"/>
        <xdr:cNvCxnSpPr/>
      </xdr:nvCxnSpPr>
      <xdr:spPr>
        <a:xfrm>
          <a:off x="10388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120666</xdr:rowOff>
    </xdr:from>
    <xdr:ext cx="469744" cy="259045"/>
    <xdr:sp macro="" textlink="">
      <xdr:nvSpPr>
        <xdr:cNvPr id="274" name="【福祉施設】&#10;一人当たり面積平均値テキスト"/>
        <xdr:cNvSpPr txBox="1"/>
      </xdr:nvSpPr>
      <xdr:spPr>
        <a:xfrm>
          <a:off x="10566400" y="1400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97789</xdr:rowOff>
    </xdr:from>
    <xdr:to>
      <xdr:col>15</xdr:col>
      <xdr:colOff>231775</xdr:colOff>
      <xdr:row>83</xdr:row>
      <xdr:rowOff>27939</xdr:rowOff>
    </xdr:to>
    <xdr:sp macro="" textlink="">
      <xdr:nvSpPr>
        <xdr:cNvPr id="275" name="フローチャート : 判断 274"/>
        <xdr:cNvSpPr/>
      </xdr:nvSpPr>
      <xdr:spPr>
        <a:xfrm>
          <a:off x="10426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170180</xdr:rowOff>
    </xdr:from>
    <xdr:to>
      <xdr:col>14</xdr:col>
      <xdr:colOff>79375</xdr:colOff>
      <xdr:row>83</xdr:row>
      <xdr:rowOff>100330</xdr:rowOff>
    </xdr:to>
    <xdr:sp macro="" textlink="">
      <xdr:nvSpPr>
        <xdr:cNvPr id="276" name="フローチャート : 判断 275"/>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7" name="テキスト ボックス 27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8" name="テキスト ボックス 27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9" name="テキスト ボックス 27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0" name="テキスト ボックス 27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1" name="テキスト ボックス 28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10161</xdr:rowOff>
    </xdr:from>
    <xdr:to>
      <xdr:col>15</xdr:col>
      <xdr:colOff>231775</xdr:colOff>
      <xdr:row>84</xdr:row>
      <xdr:rowOff>111761</xdr:rowOff>
    </xdr:to>
    <xdr:sp macro="" textlink="">
      <xdr:nvSpPr>
        <xdr:cNvPr id="282" name="円/楕円 281"/>
        <xdr:cNvSpPr/>
      </xdr:nvSpPr>
      <xdr:spPr>
        <a:xfrm>
          <a:off x="10426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160038</xdr:rowOff>
    </xdr:from>
    <xdr:ext cx="469744" cy="259045"/>
    <xdr:sp macro="" textlink="">
      <xdr:nvSpPr>
        <xdr:cNvPr id="283" name="【福祉施設】&#10;一人当たり面積該当値テキスト"/>
        <xdr:cNvSpPr txBox="1"/>
      </xdr:nvSpPr>
      <xdr:spPr>
        <a:xfrm>
          <a:off x="105664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0.304</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25400</xdr:rowOff>
    </xdr:from>
    <xdr:to>
      <xdr:col>14</xdr:col>
      <xdr:colOff>79375</xdr:colOff>
      <xdr:row>84</xdr:row>
      <xdr:rowOff>127000</xdr:rowOff>
    </xdr:to>
    <xdr:sp macro="" textlink="">
      <xdr:nvSpPr>
        <xdr:cNvPr id="284" name="円/楕円 283"/>
        <xdr:cNvSpPr/>
      </xdr:nvSpPr>
      <xdr:spPr>
        <a:xfrm>
          <a:off x="958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60961</xdr:rowOff>
    </xdr:from>
    <xdr:to>
      <xdr:col>15</xdr:col>
      <xdr:colOff>180975</xdr:colOff>
      <xdr:row>84</xdr:row>
      <xdr:rowOff>76200</xdr:rowOff>
    </xdr:to>
    <xdr:cxnSp macro="">
      <xdr:nvCxnSpPr>
        <xdr:cNvPr id="285" name="直線コネクタ 284"/>
        <xdr:cNvCxnSpPr/>
      </xdr:nvCxnSpPr>
      <xdr:spPr>
        <a:xfrm flipV="1">
          <a:off x="9639300" y="144627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116857</xdr:rowOff>
    </xdr:from>
    <xdr:ext cx="469744" cy="259045"/>
    <xdr:sp macro="" textlink="">
      <xdr:nvSpPr>
        <xdr:cNvPr id="286" name="n_1aveValue【福祉施設】&#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118127</xdr:rowOff>
    </xdr:from>
    <xdr:ext cx="469744" cy="259045"/>
    <xdr:sp macro="" textlink="">
      <xdr:nvSpPr>
        <xdr:cNvPr id="287" name="n_1mainValue【福祉施設】&#10;一人当たり面積"/>
        <xdr:cNvSpPr txBox="1"/>
      </xdr:nvSpPr>
      <xdr:spPr>
        <a:xfrm>
          <a:off x="9391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9" name="正方形/長方形 28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90" name="正方形/長方形 28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91" name="正方形/長方形 29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92" name="正方形/長方形 29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5" name="正方形/長方形 29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6" name="正方形/長方形 29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7" name="正方形/長方形 29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8" name="正方形/長方形 29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9" name="正方形/長方形 2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01" name="正方形/長方形 300"/>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02" name="正方形/長方形 301"/>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03" name="正方形/長方形 302"/>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04" name="正方形/長方形 303"/>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8" name="テキスト ボックス 30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09" name="直線コネクタ 30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0" name="テキスト ボックス 30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1" name="直線コネクタ 31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2" name="テキスト ボックス 31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3" name="直線コネクタ 31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4" name="テキスト ボックス 31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5" name="直線コネクタ 31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16" name="テキスト ボックス 31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18" name="テキスト ボックス 31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32</xdr:row>
      <xdr:rowOff>135128</xdr:rowOff>
    </xdr:from>
    <xdr:to>
      <xdr:col>22</xdr:col>
      <xdr:colOff>415925</xdr:colOff>
      <xdr:row>33</xdr:row>
      <xdr:rowOff>65278</xdr:rowOff>
    </xdr:to>
    <xdr:sp macro="" textlink="">
      <xdr:nvSpPr>
        <xdr:cNvPr id="320" name="フローチャート : 判断 319"/>
        <xdr:cNvSpPr/>
      </xdr:nvSpPr>
      <xdr:spPr>
        <a:xfrm>
          <a:off x="15430500" y="562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1" name="テキスト ボックス 3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2" name="テキスト ボックス 3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3" name="テキスト ボックス 3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4" name="テキスト ボックス 3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5" name="テキスト ボックス 3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87122</xdr:rowOff>
    </xdr:from>
    <xdr:to>
      <xdr:col>23</xdr:col>
      <xdr:colOff>568325</xdr:colOff>
      <xdr:row>40</xdr:row>
      <xdr:rowOff>17272</xdr:rowOff>
    </xdr:to>
    <xdr:sp macro="" textlink="">
      <xdr:nvSpPr>
        <xdr:cNvPr id="326" name="円/楕円 325"/>
        <xdr:cNvSpPr/>
      </xdr:nvSpPr>
      <xdr:spPr>
        <a:xfrm>
          <a:off x="162687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160799</xdr:rowOff>
    </xdr:from>
    <xdr:ext cx="405111" cy="259045"/>
    <xdr:sp macro="" textlink="">
      <xdr:nvSpPr>
        <xdr:cNvPr id="327" name="【一般廃棄物処理施設】&#10;有形固定資産減価償却率該当値テキスト"/>
        <xdr:cNvSpPr txBox="1"/>
      </xdr:nvSpPr>
      <xdr:spPr>
        <a:xfrm>
          <a:off x="16408400" y="667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22</xdr:col>
      <xdr:colOff>314325</xdr:colOff>
      <xdr:row>41</xdr:row>
      <xdr:rowOff>254</xdr:rowOff>
    </xdr:from>
    <xdr:to>
      <xdr:col>22</xdr:col>
      <xdr:colOff>415925</xdr:colOff>
      <xdr:row>41</xdr:row>
      <xdr:rowOff>101854</xdr:rowOff>
    </xdr:to>
    <xdr:sp macro="" textlink="">
      <xdr:nvSpPr>
        <xdr:cNvPr id="328" name="円/楕円 327"/>
        <xdr:cNvSpPr/>
      </xdr:nvSpPr>
      <xdr:spPr>
        <a:xfrm>
          <a:off x="15430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137922</xdr:rowOff>
    </xdr:from>
    <xdr:to>
      <xdr:col>23</xdr:col>
      <xdr:colOff>517525</xdr:colOff>
      <xdr:row>41</xdr:row>
      <xdr:rowOff>51054</xdr:rowOff>
    </xdr:to>
    <xdr:cxnSp macro="">
      <xdr:nvCxnSpPr>
        <xdr:cNvPr id="329" name="直線コネクタ 328"/>
        <xdr:cNvCxnSpPr/>
      </xdr:nvCxnSpPr>
      <xdr:spPr>
        <a:xfrm flipV="1">
          <a:off x="15481300" y="6824472"/>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31</xdr:row>
      <xdr:rowOff>81805</xdr:rowOff>
    </xdr:from>
    <xdr:ext cx="405111" cy="259045"/>
    <xdr:sp macro="" textlink="">
      <xdr:nvSpPr>
        <xdr:cNvPr id="330" name="n_1aveValue【一般廃棄物処理施設】&#10;有形固定資産減価償却率"/>
        <xdr:cNvSpPr txBox="1"/>
      </xdr:nvSpPr>
      <xdr:spPr>
        <a:xfrm>
          <a:off x="15266043" y="539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92981</xdr:rowOff>
    </xdr:from>
    <xdr:ext cx="405111" cy="259045"/>
    <xdr:sp macro="" textlink="">
      <xdr:nvSpPr>
        <xdr:cNvPr id="331" name="n_1mainValue【一般廃棄物処理施設】&#10;有形固定資産減価償却率"/>
        <xdr:cNvSpPr txBox="1"/>
      </xdr:nvSpPr>
      <xdr:spPr>
        <a:xfrm>
          <a:off x="15266043" y="712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2" name="正方形/長方形 3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33" name="正方形/長方形 332"/>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34" name="正方形/長方形 333"/>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35" name="正方形/長方形 334"/>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36" name="正方形/長方形 335"/>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40" name="テキスト ボックス 339"/>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41</xdr:row>
      <xdr:rowOff>19050</xdr:rowOff>
    </xdr:from>
    <xdr:to>
      <xdr:col>33</xdr:col>
      <xdr:colOff>314325</xdr:colOff>
      <xdr:row>41</xdr:row>
      <xdr:rowOff>19050</xdr:rowOff>
    </xdr:to>
    <xdr:cxnSp macro="">
      <xdr:nvCxnSpPr>
        <xdr:cNvPr id="341" name="直線コネクタ 340"/>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40</xdr:row>
      <xdr:rowOff>48277</xdr:rowOff>
    </xdr:from>
    <xdr:ext cx="595419" cy="259045"/>
    <xdr:sp macro="" textlink="">
      <xdr:nvSpPr>
        <xdr:cNvPr id="342" name="テキスト ボックス 341"/>
        <xdr:cNvSpPr txBox="1"/>
      </xdr:nvSpPr>
      <xdr:spPr>
        <a:xfrm>
          <a:off x="17692581" y="690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3" name="直線コネクタ 34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44" name="テキスト ボックス 34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345" name="直線コネクタ 344"/>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346" name="テキスト ボックス 345"/>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7" name="直線コネクタ 3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8" name="テキスト ボックス 3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2883</xdr:rowOff>
    </xdr:from>
    <xdr:to>
      <xdr:col>31</xdr:col>
      <xdr:colOff>85725</xdr:colOff>
      <xdr:row>41</xdr:row>
      <xdr:rowOff>104483</xdr:rowOff>
    </xdr:to>
    <xdr:sp macro="" textlink="">
      <xdr:nvSpPr>
        <xdr:cNvPr id="350" name="フローチャート : 判断 349"/>
        <xdr:cNvSpPr/>
      </xdr:nvSpPr>
      <xdr:spPr>
        <a:xfrm>
          <a:off x="21272500" y="7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1" name="テキスト ボックス 3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2" name="テキスト ボックス 3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3" name="テキスト ボックス 3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4" name="テキスト ボックス 3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5" name="テキスト ボックス 3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145764</xdr:rowOff>
    </xdr:from>
    <xdr:to>
      <xdr:col>32</xdr:col>
      <xdr:colOff>238125</xdr:colOff>
      <xdr:row>34</xdr:row>
      <xdr:rowOff>75914</xdr:rowOff>
    </xdr:to>
    <xdr:sp macro="" textlink="">
      <xdr:nvSpPr>
        <xdr:cNvPr id="356" name="円/楕円 355"/>
        <xdr:cNvSpPr/>
      </xdr:nvSpPr>
      <xdr:spPr>
        <a:xfrm>
          <a:off x="22110700" y="580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47991</xdr:rowOff>
    </xdr:from>
    <xdr:ext cx="599010" cy="259045"/>
    <xdr:sp macro="" textlink="">
      <xdr:nvSpPr>
        <xdr:cNvPr id="357" name="【一般廃棄物処理施設】&#10;一人当たり有形固定資産（償却資産）額該当値テキスト"/>
        <xdr:cNvSpPr txBox="1"/>
      </xdr:nvSpPr>
      <xdr:spPr>
        <a:xfrm>
          <a:off x="22250400" y="570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308,939</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3917</xdr:rowOff>
    </xdr:from>
    <xdr:to>
      <xdr:col>31</xdr:col>
      <xdr:colOff>85725</xdr:colOff>
      <xdr:row>34</xdr:row>
      <xdr:rowOff>105517</xdr:rowOff>
    </xdr:to>
    <xdr:sp macro="" textlink="">
      <xdr:nvSpPr>
        <xdr:cNvPr id="358" name="円/楕円 357"/>
        <xdr:cNvSpPr/>
      </xdr:nvSpPr>
      <xdr:spPr>
        <a:xfrm>
          <a:off x="21272500" y="583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34</xdr:row>
      <xdr:rowOff>25114</xdr:rowOff>
    </xdr:from>
    <xdr:to>
      <xdr:col>32</xdr:col>
      <xdr:colOff>187325</xdr:colOff>
      <xdr:row>34</xdr:row>
      <xdr:rowOff>54717</xdr:rowOff>
    </xdr:to>
    <xdr:cxnSp macro="">
      <xdr:nvCxnSpPr>
        <xdr:cNvPr id="359" name="直線コネクタ 358"/>
        <xdr:cNvCxnSpPr/>
      </xdr:nvCxnSpPr>
      <xdr:spPr>
        <a:xfrm flipV="1">
          <a:off x="21323300" y="5854414"/>
          <a:ext cx="8382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41</xdr:row>
      <xdr:rowOff>95610</xdr:rowOff>
    </xdr:from>
    <xdr:ext cx="534377" cy="259045"/>
    <xdr:sp macro="" textlink="">
      <xdr:nvSpPr>
        <xdr:cNvPr id="360" name="n_1aveValue【一般廃棄物処理施設】&#10;一人当たり有形固定資産（償却資産）額"/>
        <xdr:cNvSpPr txBox="1"/>
      </xdr:nvSpPr>
      <xdr:spPr>
        <a:xfrm>
          <a:off x="21043411" y="712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93,940</a:t>
          </a:r>
          <a:endParaRPr kumimoji="1" lang="ja-JP" altLang="en-US" sz="1000" b="1">
            <a:solidFill>
              <a:srgbClr val="000080"/>
            </a:solidFill>
            <a:latin typeface="ＭＳ Ｐゴシック"/>
          </a:endParaRPr>
        </a:p>
      </xdr:txBody>
    </xdr:sp>
    <xdr:clientData/>
  </xdr:oneCellAnchor>
  <xdr:oneCellAnchor>
    <xdr:from>
      <xdr:col>30</xdr:col>
      <xdr:colOff>408519</xdr:colOff>
      <xdr:row>32</xdr:row>
      <xdr:rowOff>122044</xdr:rowOff>
    </xdr:from>
    <xdr:ext cx="599010" cy="259045"/>
    <xdr:sp macro="" textlink="">
      <xdr:nvSpPr>
        <xdr:cNvPr id="361" name="n_1mainValue【一般廃棄物処理施設】&#10;一人当たり有形固定資産（償却資産）額"/>
        <xdr:cNvSpPr txBox="1"/>
      </xdr:nvSpPr>
      <xdr:spPr>
        <a:xfrm>
          <a:off x="21011094" y="560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303,759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2" name="テキスト ボックス 37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3" name="直線コネクタ 37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4" name="テキスト ボックス 37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5" name="直線コネクタ 37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6" name="テキスト ボックス 37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7" name="直線コネクタ 37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8" name="テキスト ボックス 37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9" name="直線コネクタ 37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0" name="テキスト ボックス 37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102870</xdr:rowOff>
    </xdr:from>
    <xdr:to>
      <xdr:col>23</xdr:col>
      <xdr:colOff>516889</xdr:colOff>
      <xdr:row>62</xdr:row>
      <xdr:rowOff>150876</xdr:rowOff>
    </xdr:to>
    <xdr:cxnSp macro="">
      <xdr:nvCxnSpPr>
        <xdr:cNvPr id="384" name="直線コネクタ 383"/>
        <xdr:cNvCxnSpPr/>
      </xdr:nvCxnSpPr>
      <xdr:spPr>
        <a:xfrm flipV="1">
          <a:off x="16318864" y="9875520"/>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154703</xdr:rowOff>
    </xdr:from>
    <xdr:ext cx="405111" cy="259045"/>
    <xdr:sp macro="" textlink="">
      <xdr:nvSpPr>
        <xdr:cNvPr id="385" name="【保健センター・保健所】&#10;有形固定資産減価償却率最小値テキスト"/>
        <xdr:cNvSpPr txBox="1"/>
      </xdr:nvSpPr>
      <xdr:spPr>
        <a:xfrm>
          <a:off x="16408400" y="107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62</xdr:row>
      <xdr:rowOff>150876</xdr:rowOff>
    </xdr:from>
    <xdr:to>
      <xdr:col>23</xdr:col>
      <xdr:colOff>606425</xdr:colOff>
      <xdr:row>62</xdr:row>
      <xdr:rowOff>150876</xdr:rowOff>
    </xdr:to>
    <xdr:cxnSp macro="">
      <xdr:nvCxnSpPr>
        <xdr:cNvPr id="386" name="直線コネクタ 385"/>
        <xdr:cNvCxnSpPr/>
      </xdr:nvCxnSpPr>
      <xdr:spPr>
        <a:xfrm>
          <a:off x="16230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49547</xdr:rowOff>
    </xdr:from>
    <xdr:ext cx="405111" cy="259045"/>
    <xdr:sp macro="" textlink="">
      <xdr:nvSpPr>
        <xdr:cNvPr id="387" name="【保健センター・保健所】&#10;有形固定資産減価償却率最大値テキスト"/>
        <xdr:cNvSpPr txBox="1"/>
      </xdr:nvSpPr>
      <xdr:spPr>
        <a:xfrm>
          <a:off x="16408400" y="965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428625</xdr:colOff>
      <xdr:row>57</xdr:row>
      <xdr:rowOff>102870</xdr:rowOff>
    </xdr:from>
    <xdr:to>
      <xdr:col>23</xdr:col>
      <xdr:colOff>606425</xdr:colOff>
      <xdr:row>57</xdr:row>
      <xdr:rowOff>102870</xdr:rowOff>
    </xdr:to>
    <xdr:cxnSp macro="">
      <xdr:nvCxnSpPr>
        <xdr:cNvPr id="388" name="直線コネクタ 387"/>
        <xdr:cNvCxnSpPr/>
      </xdr:nvCxnSpPr>
      <xdr:spPr>
        <a:xfrm>
          <a:off x="16230600" y="987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4081</xdr:rowOff>
    </xdr:from>
    <xdr:ext cx="405111" cy="259045"/>
    <xdr:sp macro="" textlink="">
      <xdr:nvSpPr>
        <xdr:cNvPr id="389" name="【保健センター・保健所】&#10;有形固定資産減価償却率平均値テキスト"/>
        <xdr:cNvSpPr txBox="1"/>
      </xdr:nvSpPr>
      <xdr:spPr>
        <a:xfrm>
          <a:off x="16408400" y="10462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152654</xdr:rowOff>
    </xdr:from>
    <xdr:to>
      <xdr:col>23</xdr:col>
      <xdr:colOff>568325</xdr:colOff>
      <xdr:row>62</xdr:row>
      <xdr:rowOff>82804</xdr:rowOff>
    </xdr:to>
    <xdr:sp macro="" textlink="">
      <xdr:nvSpPr>
        <xdr:cNvPr id="390" name="フローチャート : 判断 389"/>
        <xdr:cNvSpPr/>
      </xdr:nvSpPr>
      <xdr:spPr>
        <a:xfrm>
          <a:off x="162687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141224</xdr:rowOff>
    </xdr:from>
    <xdr:to>
      <xdr:col>22</xdr:col>
      <xdr:colOff>415925</xdr:colOff>
      <xdr:row>61</xdr:row>
      <xdr:rowOff>71374</xdr:rowOff>
    </xdr:to>
    <xdr:sp macro="" textlink="">
      <xdr:nvSpPr>
        <xdr:cNvPr id="391" name="フローチャート : 判断 390"/>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100076</xdr:rowOff>
    </xdr:from>
    <xdr:to>
      <xdr:col>23</xdr:col>
      <xdr:colOff>568325</xdr:colOff>
      <xdr:row>63</xdr:row>
      <xdr:rowOff>30226</xdr:rowOff>
    </xdr:to>
    <xdr:sp macro="" textlink="">
      <xdr:nvSpPr>
        <xdr:cNvPr id="397" name="円/楕円 396"/>
        <xdr:cNvSpPr/>
      </xdr:nvSpPr>
      <xdr:spPr>
        <a:xfrm>
          <a:off x="16268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15003</xdr:rowOff>
    </xdr:from>
    <xdr:ext cx="405111" cy="259045"/>
    <xdr:sp macro="" textlink="">
      <xdr:nvSpPr>
        <xdr:cNvPr id="398" name="【保健センター・保健所】&#10;有形固定資産減価償却率該当値テキスト"/>
        <xdr:cNvSpPr txBox="1"/>
      </xdr:nvSpPr>
      <xdr:spPr>
        <a:xfrm>
          <a:off x="16408400" y="10644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159512</xdr:rowOff>
    </xdr:from>
    <xdr:to>
      <xdr:col>22</xdr:col>
      <xdr:colOff>415925</xdr:colOff>
      <xdr:row>63</xdr:row>
      <xdr:rowOff>89662</xdr:rowOff>
    </xdr:to>
    <xdr:sp macro="" textlink="">
      <xdr:nvSpPr>
        <xdr:cNvPr id="399" name="円/楕円 398"/>
        <xdr:cNvSpPr/>
      </xdr:nvSpPr>
      <xdr:spPr>
        <a:xfrm>
          <a:off x="15430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150876</xdr:rowOff>
    </xdr:from>
    <xdr:to>
      <xdr:col>23</xdr:col>
      <xdr:colOff>517525</xdr:colOff>
      <xdr:row>63</xdr:row>
      <xdr:rowOff>38862</xdr:rowOff>
    </xdr:to>
    <xdr:cxnSp macro="">
      <xdr:nvCxnSpPr>
        <xdr:cNvPr id="400" name="直線コネクタ 399"/>
        <xdr:cNvCxnSpPr/>
      </xdr:nvCxnSpPr>
      <xdr:spPr>
        <a:xfrm flipV="1">
          <a:off x="15481300" y="107807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87901</xdr:rowOff>
    </xdr:from>
    <xdr:ext cx="405111" cy="259045"/>
    <xdr:sp macro="" textlink="">
      <xdr:nvSpPr>
        <xdr:cNvPr id="401" name="n_1aveValue【保健センター・保健所】&#10;有形固定資産減価償却率"/>
        <xdr:cNvSpPr txBox="1"/>
      </xdr:nvSpPr>
      <xdr:spPr>
        <a:xfrm>
          <a:off x="15266043"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80789</xdr:rowOff>
    </xdr:from>
    <xdr:ext cx="405111" cy="259045"/>
    <xdr:sp macro="" textlink="">
      <xdr:nvSpPr>
        <xdr:cNvPr id="402" name="n_1mainValue【保健センター・保健所】&#10;有形固定資産減価償却率"/>
        <xdr:cNvSpPr txBox="1"/>
      </xdr:nvSpPr>
      <xdr:spPr>
        <a:xfrm>
          <a:off x="15266043" y="1088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4" name="直線コネクタ 41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5" name="テキスト ボックス 41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6" name="直線コネクタ 41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7" name="テキスト ボックス 41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8" name="直線コネクタ 41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9" name="テキスト ボックス 41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0" name="直線コネクタ 41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1" name="テキスト ボックス 42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2" name="直線コネクタ 42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3" name="テキスト ボックス 42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4" name="直線コネクタ 4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5" name="テキスト ボックス 4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133350</xdr:rowOff>
    </xdr:from>
    <xdr:to>
      <xdr:col>32</xdr:col>
      <xdr:colOff>186689</xdr:colOff>
      <xdr:row>63</xdr:row>
      <xdr:rowOff>133350</xdr:rowOff>
    </xdr:to>
    <xdr:cxnSp macro="">
      <xdr:nvCxnSpPr>
        <xdr:cNvPr id="427" name="直線コネクタ 426"/>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428" name="【保健センター・保健所】&#10;一人当たり面積最小値テキスト"/>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429" name="直線コネクタ 428"/>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80027</xdr:rowOff>
    </xdr:from>
    <xdr:ext cx="469744" cy="259045"/>
    <xdr:sp macro="" textlink="">
      <xdr:nvSpPr>
        <xdr:cNvPr id="430" name="【保健センター・保健所】&#10;一人当たり面積最大値テキスト"/>
        <xdr:cNvSpPr txBox="1"/>
      </xdr:nvSpPr>
      <xdr:spPr>
        <a:xfrm>
          <a:off x="222504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32</xdr:col>
      <xdr:colOff>98425</xdr:colOff>
      <xdr:row>55</xdr:row>
      <xdr:rowOff>133350</xdr:rowOff>
    </xdr:from>
    <xdr:to>
      <xdr:col>32</xdr:col>
      <xdr:colOff>276225</xdr:colOff>
      <xdr:row>55</xdr:row>
      <xdr:rowOff>133350</xdr:rowOff>
    </xdr:to>
    <xdr:cxnSp macro="">
      <xdr:nvCxnSpPr>
        <xdr:cNvPr id="431" name="直線コネクタ 430"/>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80027</xdr:rowOff>
    </xdr:from>
    <xdr:ext cx="469744" cy="259045"/>
    <xdr:sp macro="" textlink="">
      <xdr:nvSpPr>
        <xdr:cNvPr id="432" name="【保健センター・保健所】&#10;一人当たり面積平均値テキスト"/>
        <xdr:cNvSpPr txBox="1"/>
      </xdr:nvSpPr>
      <xdr:spPr>
        <a:xfrm>
          <a:off x="22250400" y="1002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101600</xdr:rowOff>
    </xdr:from>
    <xdr:to>
      <xdr:col>32</xdr:col>
      <xdr:colOff>238125</xdr:colOff>
      <xdr:row>59</xdr:row>
      <xdr:rowOff>31750</xdr:rowOff>
    </xdr:to>
    <xdr:sp macro="" textlink="">
      <xdr:nvSpPr>
        <xdr:cNvPr id="433" name="フローチャート : 判断 432"/>
        <xdr:cNvSpPr/>
      </xdr:nvSpPr>
      <xdr:spPr>
        <a:xfrm>
          <a:off x="221107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63500</xdr:rowOff>
    </xdr:from>
    <xdr:to>
      <xdr:col>31</xdr:col>
      <xdr:colOff>85725</xdr:colOff>
      <xdr:row>55</xdr:row>
      <xdr:rowOff>165100</xdr:rowOff>
    </xdr:to>
    <xdr:sp macro="" textlink="">
      <xdr:nvSpPr>
        <xdr:cNvPr id="434" name="フローチャート : 判断 433"/>
        <xdr:cNvSpPr/>
      </xdr:nvSpPr>
      <xdr:spPr>
        <a:xfrm>
          <a:off x="21272500" y="949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5" name="テキスト ボックス 4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82550</xdr:rowOff>
    </xdr:from>
    <xdr:to>
      <xdr:col>32</xdr:col>
      <xdr:colOff>238125</xdr:colOff>
      <xdr:row>56</xdr:row>
      <xdr:rowOff>12700</xdr:rowOff>
    </xdr:to>
    <xdr:sp macro="" textlink="">
      <xdr:nvSpPr>
        <xdr:cNvPr id="440" name="円/楕円 439"/>
        <xdr:cNvSpPr/>
      </xdr:nvSpPr>
      <xdr:spPr>
        <a:xfrm>
          <a:off x="221107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35577</xdr:rowOff>
    </xdr:from>
    <xdr:ext cx="469744" cy="259045"/>
    <xdr:sp macro="" textlink="">
      <xdr:nvSpPr>
        <xdr:cNvPr id="441" name="【保健センター・保健所】&#10;一人当たり面積該当値テキスト"/>
        <xdr:cNvSpPr txBox="1"/>
      </xdr:nvSpPr>
      <xdr:spPr>
        <a:xfrm>
          <a:off x="22250400" y="946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0.118</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120650</xdr:rowOff>
    </xdr:from>
    <xdr:to>
      <xdr:col>31</xdr:col>
      <xdr:colOff>85725</xdr:colOff>
      <xdr:row>56</xdr:row>
      <xdr:rowOff>50800</xdr:rowOff>
    </xdr:to>
    <xdr:sp macro="" textlink="">
      <xdr:nvSpPr>
        <xdr:cNvPr id="442" name="円/楕円 441"/>
        <xdr:cNvSpPr/>
      </xdr:nvSpPr>
      <xdr:spPr>
        <a:xfrm>
          <a:off x="2127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55</xdr:row>
      <xdr:rowOff>133350</xdr:rowOff>
    </xdr:from>
    <xdr:to>
      <xdr:col>32</xdr:col>
      <xdr:colOff>187325</xdr:colOff>
      <xdr:row>56</xdr:row>
      <xdr:rowOff>0</xdr:rowOff>
    </xdr:to>
    <xdr:cxnSp macro="">
      <xdr:nvCxnSpPr>
        <xdr:cNvPr id="443" name="直線コネクタ 442"/>
        <xdr:cNvCxnSpPr/>
      </xdr:nvCxnSpPr>
      <xdr:spPr>
        <a:xfrm flipV="1">
          <a:off x="21323300" y="9563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54</xdr:row>
      <xdr:rowOff>10177</xdr:rowOff>
    </xdr:from>
    <xdr:ext cx="469744" cy="259045"/>
    <xdr:sp macro="" textlink="">
      <xdr:nvSpPr>
        <xdr:cNvPr id="444" name="n_1aveValue【保健センター・保健所】&#10;一人当たり面積"/>
        <xdr:cNvSpPr txBox="1"/>
      </xdr:nvSpPr>
      <xdr:spPr>
        <a:xfrm>
          <a:off x="21075727"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41927</xdr:rowOff>
    </xdr:from>
    <xdr:ext cx="469744" cy="259045"/>
    <xdr:sp macro="" textlink="">
      <xdr:nvSpPr>
        <xdr:cNvPr id="445" name="n_1mainValue【保健センター・保健所】&#10;一人当たり面積"/>
        <xdr:cNvSpPr txBox="1"/>
      </xdr:nvSpPr>
      <xdr:spPr>
        <a:xfrm>
          <a:off x="21075727" y="964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4" name="テキスト ボックス 4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5" name="直線コネクタ 4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6" name="直線コネクタ 45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7" name="テキスト ボックス 45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8" name="直線コネクタ 45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9" name="テキスト ボックス 45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60" name="直線コネクタ 45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61" name="テキスト ボックス 46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2" name="直線コネクタ 46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3" name="テキスト ボックス 46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4" name="直線コネクタ 46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5" name="テキスト ボックス 46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6" name="直線コネクタ 46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7" name="テキスト ボックス 46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8" name="直線コネクタ 4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9" name="テキスト ボックス 4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2177</xdr:rowOff>
    </xdr:from>
    <xdr:to>
      <xdr:col>23</xdr:col>
      <xdr:colOff>516889</xdr:colOff>
      <xdr:row>86</xdr:row>
      <xdr:rowOff>132806</xdr:rowOff>
    </xdr:to>
    <xdr:cxnSp macro="">
      <xdr:nvCxnSpPr>
        <xdr:cNvPr id="471" name="直線コネクタ 470"/>
        <xdr:cNvCxnSpPr/>
      </xdr:nvCxnSpPr>
      <xdr:spPr>
        <a:xfrm flipV="1">
          <a:off x="16318864" y="1337527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136633</xdr:rowOff>
    </xdr:from>
    <xdr:ext cx="340478" cy="259045"/>
    <xdr:sp macro="" textlink="">
      <xdr:nvSpPr>
        <xdr:cNvPr id="472" name="【消防施設】&#10;有形固定資産減価償却率最小値テキスト"/>
        <xdr:cNvSpPr txBox="1"/>
      </xdr:nvSpPr>
      <xdr:spPr>
        <a:xfrm>
          <a:off x="164084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86</xdr:row>
      <xdr:rowOff>132806</xdr:rowOff>
    </xdr:from>
    <xdr:to>
      <xdr:col>23</xdr:col>
      <xdr:colOff>606425</xdr:colOff>
      <xdr:row>86</xdr:row>
      <xdr:rowOff>132806</xdr:rowOff>
    </xdr:to>
    <xdr:cxnSp macro="">
      <xdr:nvCxnSpPr>
        <xdr:cNvPr id="473" name="直線コネクタ 472"/>
        <xdr:cNvCxnSpPr/>
      </xdr:nvCxnSpPr>
      <xdr:spPr>
        <a:xfrm>
          <a:off x="16230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120304</xdr:rowOff>
    </xdr:from>
    <xdr:ext cx="405111" cy="259045"/>
    <xdr:sp macro="" textlink="">
      <xdr:nvSpPr>
        <xdr:cNvPr id="474" name="【消防施設】&#10;有形固定資産減価償却率最大値テキスト"/>
        <xdr:cNvSpPr txBox="1"/>
      </xdr:nvSpPr>
      <xdr:spPr>
        <a:xfrm>
          <a:off x="16408400" y="1315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78</xdr:row>
      <xdr:rowOff>2177</xdr:rowOff>
    </xdr:from>
    <xdr:to>
      <xdr:col>23</xdr:col>
      <xdr:colOff>606425</xdr:colOff>
      <xdr:row>78</xdr:row>
      <xdr:rowOff>2177</xdr:rowOff>
    </xdr:to>
    <xdr:cxnSp macro="">
      <xdr:nvCxnSpPr>
        <xdr:cNvPr id="475" name="直線コネクタ 474"/>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29771</xdr:rowOff>
    </xdr:from>
    <xdr:ext cx="340478" cy="259045"/>
    <xdr:sp macro="" textlink="">
      <xdr:nvSpPr>
        <xdr:cNvPr id="476" name="【消防施設】&#10;有形固定資産減価償却率平均値テキスト"/>
        <xdr:cNvSpPr txBox="1"/>
      </xdr:nvSpPr>
      <xdr:spPr>
        <a:xfrm>
          <a:off x="16408400" y="14603021"/>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23</xdr:col>
      <xdr:colOff>466725</xdr:colOff>
      <xdr:row>86</xdr:row>
      <xdr:rowOff>6894</xdr:rowOff>
    </xdr:from>
    <xdr:to>
      <xdr:col>23</xdr:col>
      <xdr:colOff>568325</xdr:colOff>
      <xdr:row>86</xdr:row>
      <xdr:rowOff>108494</xdr:rowOff>
    </xdr:to>
    <xdr:sp macro="" textlink="">
      <xdr:nvSpPr>
        <xdr:cNvPr id="477" name="フローチャート : 判断 476"/>
        <xdr:cNvSpPr/>
      </xdr:nvSpPr>
      <xdr:spPr>
        <a:xfrm>
          <a:off x="16268700" y="1475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75474</xdr:rowOff>
    </xdr:from>
    <xdr:to>
      <xdr:col>22</xdr:col>
      <xdr:colOff>415925</xdr:colOff>
      <xdr:row>82</xdr:row>
      <xdr:rowOff>5624</xdr:rowOff>
    </xdr:to>
    <xdr:sp macro="" textlink="">
      <xdr:nvSpPr>
        <xdr:cNvPr id="478" name="フローチャート : 判断 477"/>
        <xdr:cNvSpPr/>
      </xdr:nvSpPr>
      <xdr:spPr>
        <a:xfrm>
          <a:off x="15430500" y="1396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9" name="テキスト ボックス 4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0" name="テキスト ボックス 4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1" name="テキスト ボックス 4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2" name="テキスト ボックス 4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3" name="テキスト ボックス 4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86</xdr:row>
      <xdr:rowOff>82006</xdr:rowOff>
    </xdr:from>
    <xdr:to>
      <xdr:col>23</xdr:col>
      <xdr:colOff>568325</xdr:colOff>
      <xdr:row>87</xdr:row>
      <xdr:rowOff>12156</xdr:rowOff>
    </xdr:to>
    <xdr:sp macro="" textlink="">
      <xdr:nvSpPr>
        <xdr:cNvPr id="484" name="円/楕円 483"/>
        <xdr:cNvSpPr/>
      </xdr:nvSpPr>
      <xdr:spPr>
        <a:xfrm>
          <a:off x="162687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168383</xdr:rowOff>
    </xdr:from>
    <xdr:ext cx="340478" cy="259045"/>
    <xdr:sp macro="" textlink="">
      <xdr:nvSpPr>
        <xdr:cNvPr id="485" name="【消防施設】&#10;有形固定資産減価償却率該当値テキスト"/>
        <xdr:cNvSpPr txBox="1"/>
      </xdr:nvSpPr>
      <xdr:spPr>
        <a:xfrm>
          <a:off x="16408400" y="147416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314325</xdr:colOff>
      <xdr:row>86</xdr:row>
      <xdr:rowOff>91802</xdr:rowOff>
    </xdr:from>
    <xdr:to>
      <xdr:col>22</xdr:col>
      <xdr:colOff>415925</xdr:colOff>
      <xdr:row>87</xdr:row>
      <xdr:rowOff>21952</xdr:rowOff>
    </xdr:to>
    <xdr:sp macro="" textlink="">
      <xdr:nvSpPr>
        <xdr:cNvPr id="486" name="円/楕円 485"/>
        <xdr:cNvSpPr/>
      </xdr:nvSpPr>
      <xdr:spPr>
        <a:xfrm>
          <a:off x="154305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86</xdr:row>
      <xdr:rowOff>132806</xdr:rowOff>
    </xdr:from>
    <xdr:to>
      <xdr:col>23</xdr:col>
      <xdr:colOff>517525</xdr:colOff>
      <xdr:row>86</xdr:row>
      <xdr:rowOff>142602</xdr:rowOff>
    </xdr:to>
    <xdr:cxnSp macro="">
      <xdr:nvCxnSpPr>
        <xdr:cNvPr id="487" name="直線コネクタ 486"/>
        <xdr:cNvCxnSpPr/>
      </xdr:nvCxnSpPr>
      <xdr:spPr>
        <a:xfrm flipV="1">
          <a:off x="15481300" y="1487750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22151</xdr:rowOff>
    </xdr:from>
    <xdr:ext cx="405111" cy="259045"/>
    <xdr:sp macro="" textlink="">
      <xdr:nvSpPr>
        <xdr:cNvPr id="488" name="n_1aveValue【消防施設】&#10;有形固定資産減価償却率"/>
        <xdr:cNvSpPr txBox="1"/>
      </xdr:nvSpPr>
      <xdr:spPr>
        <a:xfrm>
          <a:off x="15266043"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oneCellAnchor>
    <xdr:from>
      <xdr:col>22</xdr:col>
      <xdr:colOff>182185</xdr:colOff>
      <xdr:row>87</xdr:row>
      <xdr:rowOff>13079</xdr:rowOff>
    </xdr:from>
    <xdr:ext cx="340478" cy="259045"/>
    <xdr:sp macro="" textlink="">
      <xdr:nvSpPr>
        <xdr:cNvPr id="489" name="n_1mainValue【消防施設】&#10;有形固定資産減価償却率"/>
        <xdr:cNvSpPr txBox="1"/>
      </xdr:nvSpPr>
      <xdr:spPr>
        <a:xfrm>
          <a:off x="15298360" y="149292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0" name="正方形/長方形 4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1" name="正方形/長方形 4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2" name="正方形/長方形 4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3" name="正方形/長方形 4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4" name="正方形/長方形 4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5" name="正方形/長方形 4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6" name="正方形/長方形 4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7" name="正方形/長方形 4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8" name="テキスト ボックス 4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9" name="直線コネクタ 4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85</xdr:row>
      <xdr:rowOff>95250</xdr:rowOff>
    </xdr:from>
    <xdr:to>
      <xdr:col>33</xdr:col>
      <xdr:colOff>314325</xdr:colOff>
      <xdr:row>85</xdr:row>
      <xdr:rowOff>95250</xdr:rowOff>
    </xdr:to>
    <xdr:cxnSp macro="">
      <xdr:nvCxnSpPr>
        <xdr:cNvPr id="500" name="直線コネクタ 499"/>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501" name="テキスト ボックス 500"/>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2" name="直線コネクタ 5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3" name="テキスト ボックス 5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504" name="直線コネクタ 503"/>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505" name="テキスト ボックス 504"/>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158114</xdr:rowOff>
    </xdr:from>
    <xdr:to>
      <xdr:col>32</xdr:col>
      <xdr:colOff>186689</xdr:colOff>
      <xdr:row>84</xdr:row>
      <xdr:rowOff>152400</xdr:rowOff>
    </xdr:to>
    <xdr:cxnSp macro="">
      <xdr:nvCxnSpPr>
        <xdr:cNvPr id="509" name="直線コネクタ 508"/>
        <xdr:cNvCxnSpPr/>
      </xdr:nvCxnSpPr>
      <xdr:spPr>
        <a:xfrm flipV="1">
          <a:off x="22160864" y="13359764"/>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156227</xdr:rowOff>
    </xdr:from>
    <xdr:ext cx="469744" cy="259045"/>
    <xdr:sp macro="" textlink="">
      <xdr:nvSpPr>
        <xdr:cNvPr id="510" name="【消防施設】&#10;一人当たり面積最小値テキスト"/>
        <xdr:cNvSpPr txBox="1"/>
      </xdr:nvSpPr>
      <xdr:spPr>
        <a:xfrm>
          <a:off x="222504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84</xdr:row>
      <xdr:rowOff>152400</xdr:rowOff>
    </xdr:from>
    <xdr:to>
      <xdr:col>32</xdr:col>
      <xdr:colOff>276225</xdr:colOff>
      <xdr:row>84</xdr:row>
      <xdr:rowOff>152400</xdr:rowOff>
    </xdr:to>
    <xdr:cxnSp macro="">
      <xdr:nvCxnSpPr>
        <xdr:cNvPr id="511" name="直線コネクタ 510"/>
        <xdr:cNvCxnSpPr/>
      </xdr:nvCxnSpPr>
      <xdr:spPr>
        <a:xfrm>
          <a:off x="22072600" y="145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104791</xdr:rowOff>
    </xdr:from>
    <xdr:ext cx="469744" cy="259045"/>
    <xdr:sp macro="" textlink="">
      <xdr:nvSpPr>
        <xdr:cNvPr id="512" name="【消防施設】&#10;一人当たり面積最大値テキスト"/>
        <xdr:cNvSpPr txBox="1"/>
      </xdr:nvSpPr>
      <xdr:spPr>
        <a:xfrm>
          <a:off x="22250400" y="1313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77</xdr:row>
      <xdr:rowOff>158114</xdr:rowOff>
    </xdr:from>
    <xdr:to>
      <xdr:col>32</xdr:col>
      <xdr:colOff>276225</xdr:colOff>
      <xdr:row>77</xdr:row>
      <xdr:rowOff>158114</xdr:rowOff>
    </xdr:to>
    <xdr:cxnSp macro="">
      <xdr:nvCxnSpPr>
        <xdr:cNvPr id="513" name="直線コネクタ 512"/>
        <xdr:cNvCxnSpPr/>
      </xdr:nvCxnSpPr>
      <xdr:spPr>
        <a:xfrm>
          <a:off x="22072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74313</xdr:rowOff>
    </xdr:from>
    <xdr:ext cx="469744" cy="259045"/>
    <xdr:sp macro="" textlink="">
      <xdr:nvSpPr>
        <xdr:cNvPr id="514" name="【消防施設】&#10;一人当たり面積平均値テキスト"/>
        <xdr:cNvSpPr txBox="1"/>
      </xdr:nvSpPr>
      <xdr:spPr>
        <a:xfrm>
          <a:off x="22250400" y="1396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95886</xdr:rowOff>
    </xdr:from>
    <xdr:to>
      <xdr:col>32</xdr:col>
      <xdr:colOff>238125</xdr:colOff>
      <xdr:row>82</xdr:row>
      <xdr:rowOff>26036</xdr:rowOff>
    </xdr:to>
    <xdr:sp macro="" textlink="">
      <xdr:nvSpPr>
        <xdr:cNvPr id="515" name="フローチャート : 判断 514"/>
        <xdr:cNvSpPr/>
      </xdr:nvSpPr>
      <xdr:spPr>
        <a:xfrm>
          <a:off x="22110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135889</xdr:rowOff>
    </xdr:from>
    <xdr:to>
      <xdr:col>31</xdr:col>
      <xdr:colOff>85725</xdr:colOff>
      <xdr:row>81</xdr:row>
      <xdr:rowOff>66039</xdr:rowOff>
    </xdr:to>
    <xdr:sp macro="" textlink="">
      <xdr:nvSpPr>
        <xdr:cNvPr id="516" name="フローチャート : 判断 515"/>
        <xdr:cNvSpPr/>
      </xdr:nvSpPr>
      <xdr:spPr>
        <a:xfrm>
          <a:off x="2127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107314</xdr:rowOff>
    </xdr:from>
    <xdr:to>
      <xdr:col>32</xdr:col>
      <xdr:colOff>238125</xdr:colOff>
      <xdr:row>78</xdr:row>
      <xdr:rowOff>37464</xdr:rowOff>
    </xdr:to>
    <xdr:sp macro="" textlink="">
      <xdr:nvSpPr>
        <xdr:cNvPr id="522" name="円/楕円 521"/>
        <xdr:cNvSpPr/>
      </xdr:nvSpPr>
      <xdr:spPr>
        <a:xfrm>
          <a:off x="22110700" y="133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60341</xdr:rowOff>
    </xdr:from>
    <xdr:ext cx="469744" cy="259045"/>
    <xdr:sp macro="" textlink="">
      <xdr:nvSpPr>
        <xdr:cNvPr id="523" name="【消防施設】&#10;一人当たり面積該当値テキスト"/>
        <xdr:cNvSpPr txBox="1"/>
      </xdr:nvSpPr>
      <xdr:spPr>
        <a:xfrm>
          <a:off x="22250400" y="1326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0.229</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164464</xdr:rowOff>
    </xdr:from>
    <xdr:to>
      <xdr:col>31</xdr:col>
      <xdr:colOff>85725</xdr:colOff>
      <xdr:row>80</xdr:row>
      <xdr:rowOff>94614</xdr:rowOff>
    </xdr:to>
    <xdr:sp macro="" textlink="">
      <xdr:nvSpPr>
        <xdr:cNvPr id="524" name="円/楕円 523"/>
        <xdr:cNvSpPr/>
      </xdr:nvSpPr>
      <xdr:spPr>
        <a:xfrm>
          <a:off x="21272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77</xdr:row>
      <xdr:rowOff>158114</xdr:rowOff>
    </xdr:from>
    <xdr:to>
      <xdr:col>32</xdr:col>
      <xdr:colOff>187325</xdr:colOff>
      <xdr:row>80</xdr:row>
      <xdr:rowOff>43814</xdr:rowOff>
    </xdr:to>
    <xdr:cxnSp macro="">
      <xdr:nvCxnSpPr>
        <xdr:cNvPr id="525" name="直線コネクタ 524"/>
        <xdr:cNvCxnSpPr/>
      </xdr:nvCxnSpPr>
      <xdr:spPr>
        <a:xfrm flipV="1">
          <a:off x="21323300" y="13359764"/>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57166</xdr:rowOff>
    </xdr:from>
    <xdr:ext cx="469744" cy="259045"/>
    <xdr:sp macro="" textlink="">
      <xdr:nvSpPr>
        <xdr:cNvPr id="526" name="n_1aveValue【消防施設】&#10;一人当たり面積"/>
        <xdr:cNvSpPr txBox="1"/>
      </xdr:nvSpPr>
      <xdr:spPr>
        <a:xfrm>
          <a:off x="21075727" y="1394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111141</xdr:rowOff>
    </xdr:from>
    <xdr:ext cx="469744" cy="259045"/>
    <xdr:sp macro="" textlink="">
      <xdr:nvSpPr>
        <xdr:cNvPr id="527" name="n_1mainValue【消防施設】&#10;一人当たり面積"/>
        <xdr:cNvSpPr txBox="1"/>
      </xdr:nvSpPr>
      <xdr:spPr>
        <a:xfrm>
          <a:off x="21075727" y="1348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8" name="正方形/長方形 5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9" name="正方形/長方形 5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0" name="正方形/長方形 5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1" name="正方形/長方形 5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2" name="正方形/長方形 5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3" name="正方形/長方形 5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4" name="正方形/長方形 5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5" name="正方形/長方形 5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6" name="テキスト ボックス 5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7" name="直線コネクタ 5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8" name="テキスト ボックス 53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539" name="直線コネクタ 538"/>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540" name="テキスト ボックス 539"/>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541" name="直線コネクタ 540"/>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542" name="テキスト ボックス 541"/>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543" name="直線コネクタ 542"/>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544" name="テキスト ボックス 543"/>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5" name="直線コネクタ 5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6" name="テキスト ボックス 5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547" name="直線コネクタ 546"/>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548" name="テキスト ボックス 547"/>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549" name="直線コネクタ 548"/>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550" name="テキスト ボックス 549"/>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551" name="直線コネクタ 550"/>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105427</xdr:rowOff>
    </xdr:from>
    <xdr:ext cx="467179" cy="259045"/>
    <xdr:sp macro="" textlink="">
      <xdr:nvSpPr>
        <xdr:cNvPr id="552" name="テキスト ボックス 551"/>
        <xdr:cNvSpPr txBox="1"/>
      </xdr:nvSpPr>
      <xdr:spPr>
        <a:xfrm>
          <a:off x="11978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3" name="直線コネクタ 5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4" name="テキスト ボックス 5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36195</xdr:rowOff>
    </xdr:from>
    <xdr:to>
      <xdr:col>23</xdr:col>
      <xdr:colOff>516889</xdr:colOff>
      <xdr:row>108</xdr:row>
      <xdr:rowOff>79057</xdr:rowOff>
    </xdr:to>
    <xdr:cxnSp macro="">
      <xdr:nvCxnSpPr>
        <xdr:cNvPr id="556" name="直線コネクタ 555"/>
        <xdr:cNvCxnSpPr/>
      </xdr:nvCxnSpPr>
      <xdr:spPr>
        <a:xfrm flipV="1">
          <a:off x="16318864" y="17181195"/>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82884</xdr:rowOff>
    </xdr:from>
    <xdr:ext cx="405111" cy="259045"/>
    <xdr:sp macro="" textlink="">
      <xdr:nvSpPr>
        <xdr:cNvPr id="557" name="【庁舎】&#10;有形固定資産減価償却率最小値テキスト"/>
        <xdr:cNvSpPr txBox="1"/>
      </xdr:nvSpPr>
      <xdr:spPr>
        <a:xfrm>
          <a:off x="16408400" y="1859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108</xdr:row>
      <xdr:rowOff>79057</xdr:rowOff>
    </xdr:from>
    <xdr:to>
      <xdr:col>23</xdr:col>
      <xdr:colOff>606425</xdr:colOff>
      <xdr:row>108</xdr:row>
      <xdr:rowOff>79057</xdr:rowOff>
    </xdr:to>
    <xdr:cxnSp macro="">
      <xdr:nvCxnSpPr>
        <xdr:cNvPr id="558" name="直線コネクタ 557"/>
        <xdr:cNvCxnSpPr/>
      </xdr:nvCxnSpPr>
      <xdr:spPr>
        <a:xfrm>
          <a:off x="16230600" y="1859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154322</xdr:rowOff>
    </xdr:from>
    <xdr:ext cx="405111" cy="259045"/>
    <xdr:sp macro="" textlink="">
      <xdr:nvSpPr>
        <xdr:cNvPr id="559" name="【庁舎】&#10;有形固定資産減価償却率最大値テキスト"/>
        <xdr:cNvSpPr txBox="1"/>
      </xdr:nvSpPr>
      <xdr:spPr>
        <a:xfrm>
          <a:off x="16408400"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100</xdr:row>
      <xdr:rowOff>36195</xdr:rowOff>
    </xdr:from>
    <xdr:to>
      <xdr:col>23</xdr:col>
      <xdr:colOff>606425</xdr:colOff>
      <xdr:row>100</xdr:row>
      <xdr:rowOff>36195</xdr:rowOff>
    </xdr:to>
    <xdr:cxnSp macro="">
      <xdr:nvCxnSpPr>
        <xdr:cNvPr id="560" name="直線コネクタ 559"/>
        <xdr:cNvCxnSpPr/>
      </xdr:nvCxnSpPr>
      <xdr:spPr>
        <a:xfrm>
          <a:off x="16230600" y="1718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38116</xdr:rowOff>
    </xdr:from>
    <xdr:ext cx="405111" cy="259045"/>
    <xdr:sp macro="" textlink="">
      <xdr:nvSpPr>
        <xdr:cNvPr id="561" name="【庁舎】&#10;有形固定資産減価償却率平均値テキスト"/>
        <xdr:cNvSpPr txBox="1"/>
      </xdr:nvSpPr>
      <xdr:spPr>
        <a:xfrm>
          <a:off x="164084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59689</xdr:rowOff>
    </xdr:from>
    <xdr:to>
      <xdr:col>23</xdr:col>
      <xdr:colOff>568325</xdr:colOff>
      <xdr:row>104</xdr:row>
      <xdr:rowOff>161289</xdr:rowOff>
    </xdr:to>
    <xdr:sp macro="" textlink="">
      <xdr:nvSpPr>
        <xdr:cNvPr id="562" name="フローチャート : 判断 561"/>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5398</xdr:rowOff>
    </xdr:from>
    <xdr:to>
      <xdr:col>22</xdr:col>
      <xdr:colOff>415925</xdr:colOff>
      <xdr:row>106</xdr:row>
      <xdr:rowOff>106998</xdr:rowOff>
    </xdr:to>
    <xdr:sp macro="" textlink="">
      <xdr:nvSpPr>
        <xdr:cNvPr id="563" name="フローチャート : 判断 562"/>
        <xdr:cNvSpPr/>
      </xdr:nvSpPr>
      <xdr:spPr>
        <a:xfrm>
          <a:off x="15430500" y="1817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4" name="テキスト ボックス 5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5" name="テキスト ボックス 5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6" name="テキスト ボックス 5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7" name="テキスト ボックス 5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8" name="テキスト ボックス 5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156845</xdr:rowOff>
    </xdr:from>
    <xdr:to>
      <xdr:col>23</xdr:col>
      <xdr:colOff>568325</xdr:colOff>
      <xdr:row>100</xdr:row>
      <xdr:rowOff>86995</xdr:rowOff>
    </xdr:to>
    <xdr:sp macro="" textlink="">
      <xdr:nvSpPr>
        <xdr:cNvPr id="569" name="円/楕円 568"/>
        <xdr:cNvSpPr/>
      </xdr:nvSpPr>
      <xdr:spPr>
        <a:xfrm>
          <a:off x="16268700" y="171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109872</xdr:rowOff>
    </xdr:from>
    <xdr:ext cx="405111" cy="259045"/>
    <xdr:sp macro="" textlink="">
      <xdr:nvSpPr>
        <xdr:cNvPr id="570" name="【庁舎】&#10;有形固定資産減価償却率該当値テキスト"/>
        <xdr:cNvSpPr txBox="1"/>
      </xdr:nvSpPr>
      <xdr:spPr>
        <a:xfrm>
          <a:off x="16408400" y="17083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42545</xdr:rowOff>
    </xdr:from>
    <xdr:to>
      <xdr:col>22</xdr:col>
      <xdr:colOff>415925</xdr:colOff>
      <xdr:row>100</xdr:row>
      <xdr:rowOff>144145</xdr:rowOff>
    </xdr:to>
    <xdr:sp macro="" textlink="">
      <xdr:nvSpPr>
        <xdr:cNvPr id="571" name="円/楕円 570"/>
        <xdr:cNvSpPr/>
      </xdr:nvSpPr>
      <xdr:spPr>
        <a:xfrm>
          <a:off x="15430500" y="1718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36195</xdr:rowOff>
    </xdr:from>
    <xdr:to>
      <xdr:col>23</xdr:col>
      <xdr:colOff>517525</xdr:colOff>
      <xdr:row>100</xdr:row>
      <xdr:rowOff>93345</xdr:rowOff>
    </xdr:to>
    <xdr:cxnSp macro="">
      <xdr:nvCxnSpPr>
        <xdr:cNvPr id="572" name="直線コネクタ 571"/>
        <xdr:cNvCxnSpPr/>
      </xdr:nvCxnSpPr>
      <xdr:spPr>
        <a:xfrm flipV="1">
          <a:off x="15481300" y="171811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98125</xdr:rowOff>
    </xdr:from>
    <xdr:ext cx="405111" cy="259045"/>
    <xdr:sp macro="" textlink="">
      <xdr:nvSpPr>
        <xdr:cNvPr id="573" name="n_1aveValue【庁舎】&#10;有形固定資産減価償却率"/>
        <xdr:cNvSpPr txBox="1"/>
      </xdr:nvSpPr>
      <xdr:spPr>
        <a:xfrm>
          <a:off x="15266043" y="18271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160672</xdr:rowOff>
    </xdr:from>
    <xdr:ext cx="405111" cy="259045"/>
    <xdr:sp macro="" textlink="">
      <xdr:nvSpPr>
        <xdr:cNvPr id="574" name="n_1mainValue【庁舎】&#10;有形固定資産減価償却率"/>
        <xdr:cNvSpPr txBox="1"/>
      </xdr:nvSpPr>
      <xdr:spPr>
        <a:xfrm>
          <a:off x="15266043" y="1696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5" name="正方形/長方形 5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6" name="正方形/長方形 5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7" name="正方形/長方形 5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8" name="正方形/長方形 5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9" name="正方形/長方形 5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80" name="正方形/長方形 5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1" name="正方形/長方形 5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2" name="正方形/長方形 5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3" name="テキスト ボックス 5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4" name="直線コネクタ 5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85" name="テキスト ボックス 58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86" name="直線コネクタ 58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7" name="テキスト ボックス 58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8" name="直線コネクタ 58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9" name="テキスト ボックス 58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90" name="直線コネクタ 58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91" name="テキスト ボックス 59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92" name="直線コネクタ 59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93" name="テキスト ボックス 59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94" name="直線コネクタ 59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95" name="テキスト ボックス 59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6" name="直線コネクタ 5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7" name="テキスト ボックス 5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53339</xdr:rowOff>
    </xdr:from>
    <xdr:to>
      <xdr:col>32</xdr:col>
      <xdr:colOff>186689</xdr:colOff>
      <xdr:row>107</xdr:row>
      <xdr:rowOff>163830</xdr:rowOff>
    </xdr:to>
    <xdr:cxnSp macro="">
      <xdr:nvCxnSpPr>
        <xdr:cNvPr id="599" name="直線コネクタ 598"/>
        <xdr:cNvCxnSpPr/>
      </xdr:nvCxnSpPr>
      <xdr:spPr>
        <a:xfrm flipV="1">
          <a:off x="22160864" y="17369789"/>
          <a:ext cx="0" cy="113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167657</xdr:rowOff>
    </xdr:from>
    <xdr:ext cx="469744" cy="259045"/>
    <xdr:sp macro="" textlink="">
      <xdr:nvSpPr>
        <xdr:cNvPr id="600" name="【庁舎】&#10;一人当たり面積最小値テキスト"/>
        <xdr:cNvSpPr txBox="1"/>
      </xdr:nvSpPr>
      <xdr:spPr>
        <a:xfrm>
          <a:off x="22250400"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0.342</a:t>
          </a:r>
          <a:endParaRPr kumimoji="1" lang="ja-JP" altLang="en-US" sz="1000" b="1">
            <a:latin typeface="ＭＳ Ｐゴシック"/>
          </a:endParaRPr>
        </a:p>
      </xdr:txBody>
    </xdr:sp>
    <xdr:clientData/>
  </xdr:oneCellAnchor>
  <xdr:twoCellAnchor>
    <xdr:from>
      <xdr:col>32</xdr:col>
      <xdr:colOff>98425</xdr:colOff>
      <xdr:row>107</xdr:row>
      <xdr:rowOff>163830</xdr:rowOff>
    </xdr:from>
    <xdr:to>
      <xdr:col>32</xdr:col>
      <xdr:colOff>276225</xdr:colOff>
      <xdr:row>107</xdr:row>
      <xdr:rowOff>163830</xdr:rowOff>
    </xdr:to>
    <xdr:cxnSp macro="">
      <xdr:nvCxnSpPr>
        <xdr:cNvPr id="601" name="直線コネクタ 600"/>
        <xdr:cNvCxnSpPr/>
      </xdr:nvCxnSpPr>
      <xdr:spPr>
        <a:xfrm>
          <a:off x="22072600" y="1850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16</xdr:rowOff>
    </xdr:from>
    <xdr:ext cx="469744" cy="259045"/>
    <xdr:sp macro="" textlink="">
      <xdr:nvSpPr>
        <xdr:cNvPr id="602" name="【庁舎】&#10;一人当たり面積最大値テキスト"/>
        <xdr:cNvSpPr txBox="1"/>
      </xdr:nvSpPr>
      <xdr:spPr>
        <a:xfrm>
          <a:off x="222504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0.641</a:t>
          </a:r>
          <a:endParaRPr kumimoji="1" lang="ja-JP" altLang="en-US" sz="1000" b="1">
            <a:latin typeface="ＭＳ Ｐゴシック"/>
          </a:endParaRPr>
        </a:p>
      </xdr:txBody>
    </xdr:sp>
    <xdr:clientData/>
  </xdr:oneCellAnchor>
  <xdr:twoCellAnchor>
    <xdr:from>
      <xdr:col>32</xdr:col>
      <xdr:colOff>98425</xdr:colOff>
      <xdr:row>101</xdr:row>
      <xdr:rowOff>53339</xdr:rowOff>
    </xdr:from>
    <xdr:to>
      <xdr:col>32</xdr:col>
      <xdr:colOff>276225</xdr:colOff>
      <xdr:row>101</xdr:row>
      <xdr:rowOff>53339</xdr:rowOff>
    </xdr:to>
    <xdr:cxnSp macro="">
      <xdr:nvCxnSpPr>
        <xdr:cNvPr id="603" name="直線コネクタ 602"/>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147338</xdr:rowOff>
    </xdr:from>
    <xdr:ext cx="469744" cy="259045"/>
    <xdr:sp macro="" textlink="">
      <xdr:nvSpPr>
        <xdr:cNvPr id="604" name="【庁舎】&#10;一人当たり面積平均値テキスト"/>
        <xdr:cNvSpPr txBox="1"/>
      </xdr:nvSpPr>
      <xdr:spPr>
        <a:xfrm>
          <a:off x="22250400" y="17806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124461</xdr:rowOff>
    </xdr:from>
    <xdr:to>
      <xdr:col>32</xdr:col>
      <xdr:colOff>238125</xdr:colOff>
      <xdr:row>105</xdr:row>
      <xdr:rowOff>54611</xdr:rowOff>
    </xdr:to>
    <xdr:sp macro="" textlink="">
      <xdr:nvSpPr>
        <xdr:cNvPr id="605" name="フローチャート : 判断 604"/>
        <xdr:cNvSpPr/>
      </xdr:nvSpPr>
      <xdr:spPr>
        <a:xfrm>
          <a:off x="22110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606" name="フローチャート : 判断 605"/>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7" name="テキスト ボックス 6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8" name="テキスト ボックス 6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9" name="テキスト ボックス 6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10" name="テキスト ボックス 6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1" name="テキスト ボックス 6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113030</xdr:rowOff>
    </xdr:from>
    <xdr:to>
      <xdr:col>32</xdr:col>
      <xdr:colOff>238125</xdr:colOff>
      <xdr:row>108</xdr:row>
      <xdr:rowOff>43180</xdr:rowOff>
    </xdr:to>
    <xdr:sp macro="" textlink="">
      <xdr:nvSpPr>
        <xdr:cNvPr id="612" name="円/楕円 611"/>
        <xdr:cNvSpPr/>
      </xdr:nvSpPr>
      <xdr:spPr>
        <a:xfrm>
          <a:off x="221107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27957</xdr:rowOff>
    </xdr:from>
    <xdr:ext cx="469744" cy="259045"/>
    <xdr:sp macro="" textlink="">
      <xdr:nvSpPr>
        <xdr:cNvPr id="613" name="【庁舎】&#10;一人当たり面積該当値テキスト"/>
        <xdr:cNvSpPr txBox="1"/>
      </xdr:nvSpPr>
      <xdr:spPr>
        <a:xfrm>
          <a:off x="22250400"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0.342</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128270</xdr:rowOff>
    </xdr:from>
    <xdr:to>
      <xdr:col>31</xdr:col>
      <xdr:colOff>85725</xdr:colOff>
      <xdr:row>108</xdr:row>
      <xdr:rowOff>58420</xdr:rowOff>
    </xdr:to>
    <xdr:sp macro="" textlink="">
      <xdr:nvSpPr>
        <xdr:cNvPr id="614" name="円/楕円 613"/>
        <xdr:cNvSpPr/>
      </xdr:nvSpPr>
      <xdr:spPr>
        <a:xfrm>
          <a:off x="21272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163830</xdr:rowOff>
    </xdr:from>
    <xdr:to>
      <xdr:col>32</xdr:col>
      <xdr:colOff>187325</xdr:colOff>
      <xdr:row>108</xdr:row>
      <xdr:rowOff>7620</xdr:rowOff>
    </xdr:to>
    <xdr:cxnSp macro="">
      <xdr:nvCxnSpPr>
        <xdr:cNvPr id="615" name="直線コネクタ 614"/>
        <xdr:cNvCxnSpPr/>
      </xdr:nvCxnSpPr>
      <xdr:spPr>
        <a:xfrm flipV="1">
          <a:off x="21323300" y="18508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71138</xdr:rowOff>
    </xdr:from>
    <xdr:ext cx="469744" cy="259045"/>
    <xdr:sp macro="" textlink="">
      <xdr:nvSpPr>
        <xdr:cNvPr id="616" name="n_1aveValue【庁舎】&#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49547</xdr:rowOff>
    </xdr:from>
    <xdr:ext cx="469744" cy="259045"/>
    <xdr:sp macro="" textlink="">
      <xdr:nvSpPr>
        <xdr:cNvPr id="617" name="n_1mainValue【庁舎】&#10;一人当たり面積"/>
        <xdr:cNvSpPr txBox="1"/>
      </xdr:nvSpPr>
      <xdr:spPr>
        <a:xfrm>
          <a:off x="21075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8" name="正方形/長方形 6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9" name="正方形/長方形 6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20" name="テキスト ボックス 6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類似団体と比較して、特に有形固定資産減価償却率が高い庁舎については、耐震改修等を行い安全性を確保しながら長寿命化を図り、施設の活用を進めていきます。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9223617</v>
      </c>
      <c r="BO4" s="381"/>
      <c r="BP4" s="381"/>
      <c r="BQ4" s="381"/>
      <c r="BR4" s="381"/>
      <c r="BS4" s="381"/>
      <c r="BT4" s="381"/>
      <c r="BU4" s="382"/>
      <c r="BV4" s="380">
        <v>9888209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v>
      </c>
      <c r="CU4" s="387"/>
      <c r="CV4" s="387"/>
      <c r="CW4" s="387"/>
      <c r="CX4" s="387"/>
      <c r="CY4" s="387"/>
      <c r="CZ4" s="387"/>
      <c r="DA4" s="388"/>
      <c r="DB4" s="386">
        <v>3.8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9018963</v>
      </c>
      <c r="BO5" s="418"/>
      <c r="BP5" s="418"/>
      <c r="BQ5" s="418"/>
      <c r="BR5" s="418"/>
      <c r="BS5" s="418"/>
      <c r="BT5" s="418"/>
      <c r="BU5" s="419"/>
      <c r="BV5" s="417">
        <v>9655352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84.2</v>
      </c>
      <c r="CU5" s="415"/>
      <c r="CV5" s="415"/>
      <c r="CW5" s="415"/>
      <c r="CX5" s="415"/>
      <c r="CY5" s="415"/>
      <c r="CZ5" s="415"/>
      <c r="DA5" s="416"/>
      <c r="DB5" s="414">
        <v>87.2</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204654</v>
      </c>
      <c r="BO6" s="418"/>
      <c r="BP6" s="418"/>
      <c r="BQ6" s="418"/>
      <c r="BR6" s="418"/>
      <c r="BS6" s="418"/>
      <c r="BT6" s="418"/>
      <c r="BU6" s="419"/>
      <c r="BV6" s="417">
        <v>232857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88.3</v>
      </c>
      <c r="CU6" s="455"/>
      <c r="CV6" s="455"/>
      <c r="CW6" s="455"/>
      <c r="CX6" s="455"/>
      <c r="CY6" s="455"/>
      <c r="CZ6" s="455"/>
      <c r="DA6" s="456"/>
      <c r="DB6" s="454">
        <v>92.3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33269</v>
      </c>
      <c r="BO7" s="418"/>
      <c r="BP7" s="418"/>
      <c r="BQ7" s="418"/>
      <c r="BR7" s="418"/>
      <c r="BS7" s="418"/>
      <c r="BT7" s="418"/>
      <c r="BU7" s="419"/>
      <c r="BV7" s="417">
        <v>14772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5693600</v>
      </c>
      <c r="CU7" s="418"/>
      <c r="CV7" s="418"/>
      <c r="CW7" s="418"/>
      <c r="CX7" s="418"/>
      <c r="CY7" s="418"/>
      <c r="CZ7" s="418"/>
      <c r="DA7" s="419"/>
      <c r="DB7" s="417">
        <v>5732941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171385</v>
      </c>
      <c r="BO8" s="418"/>
      <c r="BP8" s="418"/>
      <c r="BQ8" s="418"/>
      <c r="BR8" s="418"/>
      <c r="BS8" s="418"/>
      <c r="BT8" s="418"/>
      <c r="BU8" s="419"/>
      <c r="BV8" s="417">
        <v>218085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0.35</v>
      </c>
      <c r="CU8" s="458"/>
      <c r="CV8" s="458"/>
      <c r="CW8" s="458"/>
      <c r="CX8" s="458"/>
      <c r="CY8" s="458"/>
      <c r="CZ8" s="458"/>
      <c r="DA8" s="459"/>
      <c r="DB8" s="457">
        <v>0.35</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12231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-46700</v>
      </c>
      <c r="BO9" s="418"/>
      <c r="BP9" s="418"/>
      <c r="BQ9" s="418"/>
      <c r="BR9" s="418"/>
      <c r="BS9" s="418"/>
      <c r="BT9" s="418"/>
      <c r="BU9" s="419"/>
      <c r="BV9" s="417">
        <v>44503</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15.2</v>
      </c>
      <c r="CU9" s="415"/>
      <c r="CV9" s="415"/>
      <c r="CW9" s="415"/>
      <c r="CX9" s="415"/>
      <c r="CY9" s="415"/>
      <c r="CZ9" s="415"/>
      <c r="DA9" s="416"/>
      <c r="DB9" s="414">
        <v>16.7</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13045</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1498</v>
      </c>
      <c r="BO10" s="418"/>
      <c r="BP10" s="418"/>
      <c r="BQ10" s="418"/>
      <c r="BR10" s="418"/>
      <c r="BS10" s="418"/>
      <c r="BT10" s="418"/>
      <c r="BU10" s="419"/>
      <c r="BV10" s="417">
        <v>33949</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11862</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11734</v>
      </c>
      <c r="S13" s="499"/>
      <c r="T13" s="499"/>
      <c r="U13" s="499"/>
      <c r="V13" s="500"/>
      <c r="W13" s="433" t="s">
        <v>123</v>
      </c>
      <c r="X13" s="434"/>
      <c r="Y13" s="434"/>
      <c r="Z13" s="434"/>
      <c r="AA13" s="434"/>
      <c r="AB13" s="424"/>
      <c r="AC13" s="468">
        <v>1461</v>
      </c>
      <c r="AD13" s="469"/>
      <c r="AE13" s="469"/>
      <c r="AF13" s="469"/>
      <c r="AG13" s="508"/>
      <c r="AH13" s="468">
        <v>1478</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-45202</v>
      </c>
      <c r="BO13" s="418"/>
      <c r="BP13" s="418"/>
      <c r="BQ13" s="418"/>
      <c r="BR13" s="418"/>
      <c r="BS13" s="418"/>
      <c r="BT13" s="418"/>
      <c r="BU13" s="419"/>
      <c r="BV13" s="417">
        <v>78452</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10.6</v>
      </c>
      <c r="CU13" s="415"/>
      <c r="CV13" s="415"/>
      <c r="CW13" s="415"/>
      <c r="CX13" s="415"/>
      <c r="CY13" s="415"/>
      <c r="CZ13" s="415"/>
      <c r="DA13" s="416"/>
      <c r="DB13" s="414">
        <v>12.1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12019</v>
      </c>
      <c r="S14" s="499"/>
      <c r="T14" s="499"/>
      <c r="U14" s="499"/>
      <c r="V14" s="500"/>
      <c r="W14" s="407"/>
      <c r="X14" s="408"/>
      <c r="Y14" s="408"/>
      <c r="Z14" s="408"/>
      <c r="AA14" s="408"/>
      <c r="AB14" s="397"/>
      <c r="AC14" s="501">
        <v>22.2</v>
      </c>
      <c r="AD14" s="502"/>
      <c r="AE14" s="502"/>
      <c r="AF14" s="502"/>
      <c r="AG14" s="503"/>
      <c r="AH14" s="501">
        <v>21.2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84.2</v>
      </c>
      <c r="CU14" s="513"/>
      <c r="CV14" s="513"/>
      <c r="CW14" s="513"/>
      <c r="CX14" s="513"/>
      <c r="CY14" s="513"/>
      <c r="CZ14" s="513"/>
      <c r="DA14" s="514"/>
      <c r="DB14" s="512">
        <v>91.6</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11925</v>
      </c>
      <c r="S15" s="499"/>
      <c r="T15" s="499"/>
      <c r="U15" s="499"/>
      <c r="V15" s="500"/>
      <c r="W15" s="433" t="s">
        <v>130</v>
      </c>
      <c r="X15" s="434"/>
      <c r="Y15" s="434"/>
      <c r="Z15" s="434"/>
      <c r="AA15" s="434"/>
      <c r="AB15" s="424"/>
      <c r="AC15" s="468">
        <v>1240</v>
      </c>
      <c r="AD15" s="469"/>
      <c r="AE15" s="469"/>
      <c r="AF15" s="469"/>
      <c r="AG15" s="508"/>
      <c r="AH15" s="468">
        <v>1340</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1719403</v>
      </c>
      <c r="BO15" s="381"/>
      <c r="BP15" s="381"/>
      <c r="BQ15" s="381"/>
      <c r="BR15" s="381"/>
      <c r="BS15" s="381"/>
      <c r="BT15" s="381"/>
      <c r="BU15" s="382"/>
      <c r="BV15" s="380">
        <v>1752817</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18.899999999999999</v>
      </c>
      <c r="AD16" s="502"/>
      <c r="AE16" s="502"/>
      <c r="AF16" s="502"/>
      <c r="AG16" s="503"/>
      <c r="AH16" s="501">
        <v>19.2</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4923775</v>
      </c>
      <c r="BO16" s="418"/>
      <c r="BP16" s="418"/>
      <c r="BQ16" s="418"/>
      <c r="BR16" s="418"/>
      <c r="BS16" s="418"/>
      <c r="BT16" s="418"/>
      <c r="BU16" s="419"/>
      <c r="BV16" s="417">
        <v>4940454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3877</v>
      </c>
      <c r="AD17" s="469"/>
      <c r="AE17" s="469"/>
      <c r="AF17" s="469"/>
      <c r="AG17" s="508"/>
      <c r="AH17" s="468">
        <v>4149</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2216906</v>
      </c>
      <c r="BO17" s="418"/>
      <c r="BP17" s="418"/>
      <c r="BQ17" s="418"/>
      <c r="BR17" s="418"/>
      <c r="BS17" s="418"/>
      <c r="BT17" s="418"/>
      <c r="BU17" s="419"/>
      <c r="BV17" s="417">
        <v>2242441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737.12</v>
      </c>
      <c r="M18" s="530"/>
      <c r="N18" s="530"/>
      <c r="O18" s="530"/>
      <c r="P18" s="530"/>
      <c r="Q18" s="530"/>
      <c r="R18" s="531"/>
      <c r="S18" s="531"/>
      <c r="T18" s="531"/>
      <c r="U18" s="531"/>
      <c r="V18" s="532"/>
      <c r="W18" s="435"/>
      <c r="X18" s="436"/>
      <c r="Y18" s="436"/>
      <c r="Z18" s="436"/>
      <c r="AA18" s="436"/>
      <c r="AB18" s="427"/>
      <c r="AC18" s="533">
        <v>58.9</v>
      </c>
      <c r="AD18" s="534"/>
      <c r="AE18" s="534"/>
      <c r="AF18" s="534"/>
      <c r="AG18" s="535"/>
      <c r="AH18" s="533">
        <v>59.6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4950664</v>
      </c>
      <c r="BO18" s="418"/>
      <c r="BP18" s="418"/>
      <c r="BQ18" s="418"/>
      <c r="BR18" s="418"/>
      <c r="BS18" s="418"/>
      <c r="BT18" s="418"/>
      <c r="BU18" s="419"/>
      <c r="BV18" s="417">
        <v>5127365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6795017</v>
      </c>
      <c r="BO19" s="418"/>
      <c r="BP19" s="418"/>
      <c r="BQ19" s="418"/>
      <c r="BR19" s="418"/>
      <c r="BS19" s="418"/>
      <c r="BT19" s="418"/>
      <c r="BU19" s="419"/>
      <c r="BV19" s="417">
        <v>6633900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5547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11904735</v>
      </c>
      <c r="BO23" s="418"/>
      <c r="BP23" s="418"/>
      <c r="BQ23" s="418"/>
      <c r="BR23" s="418"/>
      <c r="BS23" s="418"/>
      <c r="BT23" s="418"/>
      <c r="BU23" s="419"/>
      <c r="BV23" s="417">
        <v>12262460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7700</v>
      </c>
      <c r="R24" s="469"/>
      <c r="S24" s="469"/>
      <c r="T24" s="469"/>
      <c r="U24" s="469"/>
      <c r="V24" s="508"/>
      <c r="W24" s="563"/>
      <c r="X24" s="551"/>
      <c r="Y24" s="552"/>
      <c r="Z24" s="467" t="s">
        <v>154</v>
      </c>
      <c r="AA24" s="447"/>
      <c r="AB24" s="447"/>
      <c r="AC24" s="447"/>
      <c r="AD24" s="447"/>
      <c r="AE24" s="447"/>
      <c r="AF24" s="447"/>
      <c r="AG24" s="448"/>
      <c r="AH24" s="468">
        <v>135</v>
      </c>
      <c r="AI24" s="469"/>
      <c r="AJ24" s="469"/>
      <c r="AK24" s="469"/>
      <c r="AL24" s="508"/>
      <c r="AM24" s="468">
        <v>383130</v>
      </c>
      <c r="AN24" s="469"/>
      <c r="AO24" s="469"/>
      <c r="AP24" s="469"/>
      <c r="AQ24" s="469"/>
      <c r="AR24" s="508"/>
      <c r="AS24" s="468">
        <v>2838</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7210402</v>
      </c>
      <c r="BO24" s="418"/>
      <c r="BP24" s="418"/>
      <c r="BQ24" s="418"/>
      <c r="BR24" s="418"/>
      <c r="BS24" s="418"/>
      <c r="BT24" s="418"/>
      <c r="BU24" s="419"/>
      <c r="BV24" s="417">
        <v>7555610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6100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1459461</v>
      </c>
      <c r="BO25" s="381"/>
      <c r="BP25" s="381"/>
      <c r="BQ25" s="381"/>
      <c r="BR25" s="381"/>
      <c r="BS25" s="381"/>
      <c r="BT25" s="381"/>
      <c r="BU25" s="382"/>
      <c r="BV25" s="380">
        <v>1262656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5400</v>
      </c>
      <c r="R26" s="469"/>
      <c r="S26" s="469"/>
      <c r="T26" s="469"/>
      <c r="U26" s="469"/>
      <c r="V26" s="508"/>
      <c r="W26" s="563"/>
      <c r="X26" s="551"/>
      <c r="Y26" s="552"/>
      <c r="Z26" s="467" t="s">
        <v>160</v>
      </c>
      <c r="AA26" s="573"/>
      <c r="AB26" s="573"/>
      <c r="AC26" s="573"/>
      <c r="AD26" s="573"/>
      <c r="AE26" s="573"/>
      <c r="AF26" s="573"/>
      <c r="AG26" s="574"/>
      <c r="AH26" s="468" t="s">
        <v>120</v>
      </c>
      <c r="AI26" s="469"/>
      <c r="AJ26" s="469"/>
      <c r="AK26" s="469"/>
      <c r="AL26" s="508"/>
      <c r="AM26" s="468" t="s">
        <v>120</v>
      </c>
      <c r="AN26" s="469"/>
      <c r="AO26" s="469"/>
      <c r="AP26" s="469"/>
      <c r="AQ26" s="469"/>
      <c r="AR26" s="508"/>
      <c r="AS26" s="468" t="s">
        <v>120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2910</v>
      </c>
      <c r="R27" s="469"/>
      <c r="S27" s="469"/>
      <c r="T27" s="469"/>
      <c r="U27" s="469"/>
      <c r="V27" s="508"/>
      <c r="W27" s="563"/>
      <c r="X27" s="551"/>
      <c r="Y27" s="552"/>
      <c r="Z27" s="467" t="s">
        <v>163</v>
      </c>
      <c r="AA27" s="447"/>
      <c r="AB27" s="447"/>
      <c r="AC27" s="447"/>
      <c r="AD27" s="447"/>
      <c r="AE27" s="447"/>
      <c r="AF27" s="447"/>
      <c r="AG27" s="448"/>
      <c r="AH27" s="468">
        <v>1</v>
      </c>
      <c r="AI27" s="469"/>
      <c r="AJ27" s="469"/>
      <c r="AK27" s="469"/>
      <c r="AL27" s="508"/>
      <c r="AM27" s="468" t="s">
        <v>164</v>
      </c>
      <c r="AN27" s="469"/>
      <c r="AO27" s="469"/>
      <c r="AP27" s="469"/>
      <c r="AQ27" s="469"/>
      <c r="AR27" s="508"/>
      <c r="AS27" s="468" t="s">
        <v>164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2340</v>
      </c>
      <c r="R28" s="469"/>
      <c r="S28" s="469"/>
      <c r="T28" s="469"/>
      <c r="U28" s="469"/>
      <c r="V28" s="508"/>
      <c r="W28" s="563"/>
      <c r="X28" s="551"/>
      <c r="Y28" s="552"/>
      <c r="Z28" s="467" t="s">
        <v>167</v>
      </c>
      <c r="AA28" s="447"/>
      <c r="AB28" s="447"/>
      <c r="AC28" s="447"/>
      <c r="AD28" s="447"/>
      <c r="AE28" s="447"/>
      <c r="AF28" s="447"/>
      <c r="AG28" s="448"/>
      <c r="AH28" s="468">
        <v>23</v>
      </c>
      <c r="AI28" s="469"/>
      <c r="AJ28" s="469"/>
      <c r="AK28" s="469"/>
      <c r="AL28" s="508"/>
      <c r="AM28" s="468">
        <v>73439</v>
      </c>
      <c r="AN28" s="469"/>
      <c r="AO28" s="469"/>
      <c r="AP28" s="469"/>
      <c r="AQ28" s="469"/>
      <c r="AR28" s="508"/>
      <c r="AS28" s="468">
        <v>3193</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1389332</v>
      </c>
      <c r="BO28" s="381"/>
      <c r="BP28" s="381"/>
      <c r="BQ28" s="381"/>
      <c r="BR28" s="381"/>
      <c r="BS28" s="381"/>
      <c r="BT28" s="381"/>
      <c r="BU28" s="382"/>
      <c r="BV28" s="380">
        <v>1387834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12</v>
      </c>
      <c r="M29" s="469"/>
      <c r="N29" s="469"/>
      <c r="O29" s="469"/>
      <c r="P29" s="508"/>
      <c r="Q29" s="468">
        <v>1900</v>
      </c>
      <c r="R29" s="469"/>
      <c r="S29" s="469"/>
      <c r="T29" s="469"/>
      <c r="U29" s="469"/>
      <c r="V29" s="508"/>
      <c r="W29" s="564"/>
      <c r="X29" s="565"/>
      <c r="Y29" s="566"/>
      <c r="Z29" s="467" t="s">
        <v>171</v>
      </c>
      <c r="AA29" s="447"/>
      <c r="AB29" s="447"/>
      <c r="AC29" s="447"/>
      <c r="AD29" s="447"/>
      <c r="AE29" s="447"/>
      <c r="AF29" s="447"/>
      <c r="AG29" s="448"/>
      <c r="AH29" s="468">
        <v>159</v>
      </c>
      <c r="AI29" s="469"/>
      <c r="AJ29" s="469"/>
      <c r="AK29" s="469"/>
      <c r="AL29" s="508"/>
      <c r="AM29" s="468">
        <v>459809</v>
      </c>
      <c r="AN29" s="469"/>
      <c r="AO29" s="469"/>
      <c r="AP29" s="469"/>
      <c r="AQ29" s="469"/>
      <c r="AR29" s="508"/>
      <c r="AS29" s="468">
        <v>2892</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371556</v>
      </c>
      <c r="BO29" s="418"/>
      <c r="BP29" s="418"/>
      <c r="BQ29" s="418"/>
      <c r="BR29" s="418"/>
      <c r="BS29" s="418"/>
      <c r="BT29" s="418"/>
      <c r="BU29" s="419"/>
      <c r="BV29" s="417">
        <v>351522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95.9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563305</v>
      </c>
      <c r="BO30" s="587"/>
      <c r="BP30" s="587"/>
      <c r="BQ30" s="587"/>
      <c r="BR30" s="587"/>
      <c r="BS30" s="587"/>
      <c r="BT30" s="587"/>
      <c r="BU30" s="588"/>
      <c r="BV30" s="586">
        <v>537569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斜里郡３町終末処理事業組合</v>
      </c>
      <c r="BZ34" s="599"/>
      <c r="CA34" s="599"/>
      <c r="CB34" s="599"/>
      <c r="CC34" s="599"/>
      <c r="CD34" s="599"/>
      <c r="CE34" s="599"/>
      <c r="CF34" s="599"/>
      <c r="CG34" s="599"/>
      <c r="CH34" s="599"/>
      <c r="CI34" s="599"/>
      <c r="CJ34" s="599"/>
      <c r="CK34" s="599"/>
      <c r="CL34" s="599"/>
      <c r="CM34" s="599"/>
      <c r="CN34" s="167"/>
      <c r="CO34" s="598">
        <f>IF(CQ34="","",MAX(C34:D43,U34:V43,AM34:AN43,BE34:BF43,BW34:BX43)+1)</f>
        <v>12</v>
      </c>
      <c r="CP34" s="598"/>
      <c r="CQ34" s="599" t="str">
        <f>IF('各会計、関係団体の財政状況及び健全化判断比率'!BS7="","",'各会計、関係団体の財政状況及び健全化判断比率'!BS7)</f>
        <v>斜里町土地開発公社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国立公園内森林保全事業特別会計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IF('各会計、関係団体の財政状況及び健全化判断比率'!B32="","",'各会計、関係団体の財政状況及び健全化判断比率'!B32)</f>
        <v>病院事業会計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斜里地区消防組合</v>
      </c>
      <c r="BZ35" s="599"/>
      <c r="CA35" s="599"/>
      <c r="CB35" s="599"/>
      <c r="CC35" s="599"/>
      <c r="CD35" s="599"/>
      <c r="CE35" s="599"/>
      <c r="CF35" s="599"/>
      <c r="CG35" s="599"/>
      <c r="CH35" s="599"/>
      <c r="CI35" s="599"/>
      <c r="CJ35" s="599"/>
      <c r="CK35" s="599"/>
      <c r="CL35" s="599"/>
      <c r="CM35" s="599"/>
      <c r="CN35" s="167"/>
      <c r="CO35" s="598">
        <f t="shared" ref="CO35:CO43" si="3">IF(CQ35="","",CO34+1)</f>
        <v>13</v>
      </c>
      <c r="CP35" s="598"/>
      <c r="CQ35" s="599" t="str">
        <f>IF('各会計、関係団体の財政状況及び健全化判断比率'!BS8="","",'各会計、関係団体の財政状況及び健全化判断比率'!BS8)</f>
        <v>知床財団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網走地方教育研修センター組合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1964928</v>
      </c>
      <c r="S5" s="615"/>
      <c r="T5" s="615"/>
      <c r="U5" s="615"/>
      <c r="V5" s="615"/>
      <c r="W5" s="615"/>
      <c r="X5" s="615"/>
      <c r="Y5" s="616"/>
      <c r="Z5" s="617">
        <v>21.3</v>
      </c>
      <c r="AA5" s="617"/>
      <c r="AB5" s="617"/>
      <c r="AC5" s="617"/>
      <c r="AD5" s="618">
        <v>1908581</v>
      </c>
      <c r="AE5" s="618"/>
      <c r="AF5" s="618"/>
      <c r="AG5" s="618"/>
      <c r="AH5" s="618"/>
      <c r="AI5" s="618"/>
      <c r="AJ5" s="618"/>
      <c r="AK5" s="618"/>
      <c r="AL5" s="619">
        <v>34</v>
      </c>
      <c r="AM5" s="620"/>
      <c r="AN5" s="620"/>
      <c r="AO5" s="621"/>
      <c r="AP5" s="611" t="s">
        <v>210</v>
      </c>
      <c r="AQ5" s="612"/>
      <c r="AR5" s="612"/>
      <c r="AS5" s="612"/>
      <c r="AT5" s="612"/>
      <c r="AU5" s="612"/>
      <c r="AV5" s="612"/>
      <c r="AW5" s="612"/>
      <c r="AX5" s="612"/>
      <c r="AY5" s="612"/>
      <c r="AZ5" s="612"/>
      <c r="BA5" s="612"/>
      <c r="BB5" s="612"/>
      <c r="BC5" s="612"/>
      <c r="BD5" s="612"/>
      <c r="BE5" s="612"/>
      <c r="BF5" s="613"/>
      <c r="BG5" s="625">
        <v>1849152</v>
      </c>
      <c r="BH5" s="626"/>
      <c r="BI5" s="626"/>
      <c r="BJ5" s="626"/>
      <c r="BK5" s="626"/>
      <c r="BL5" s="626"/>
      <c r="BM5" s="626"/>
      <c r="BN5" s="627"/>
      <c r="BO5" s="628">
        <v>94.1</v>
      </c>
      <c r="BP5" s="628"/>
      <c r="BQ5" s="628"/>
      <c r="BR5" s="628"/>
      <c r="BS5" s="629">
        <v>24053</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144035</v>
      </c>
      <c r="S6" s="626"/>
      <c r="T6" s="626"/>
      <c r="U6" s="626"/>
      <c r="V6" s="626"/>
      <c r="W6" s="626"/>
      <c r="X6" s="626"/>
      <c r="Y6" s="627"/>
      <c r="Z6" s="628">
        <v>1.6</v>
      </c>
      <c r="AA6" s="628"/>
      <c r="AB6" s="628"/>
      <c r="AC6" s="628"/>
      <c r="AD6" s="629">
        <v>144035</v>
      </c>
      <c r="AE6" s="629"/>
      <c r="AF6" s="629"/>
      <c r="AG6" s="629"/>
      <c r="AH6" s="629"/>
      <c r="AI6" s="629"/>
      <c r="AJ6" s="629"/>
      <c r="AK6" s="629"/>
      <c r="AL6" s="630">
        <v>2.6</v>
      </c>
      <c r="AM6" s="631"/>
      <c r="AN6" s="631"/>
      <c r="AO6" s="632"/>
      <c r="AP6" s="622" t="s">
        <v>215</v>
      </c>
      <c r="AQ6" s="623"/>
      <c r="AR6" s="623"/>
      <c r="AS6" s="623"/>
      <c r="AT6" s="623"/>
      <c r="AU6" s="623"/>
      <c r="AV6" s="623"/>
      <c r="AW6" s="623"/>
      <c r="AX6" s="623"/>
      <c r="AY6" s="623"/>
      <c r="AZ6" s="623"/>
      <c r="BA6" s="623"/>
      <c r="BB6" s="623"/>
      <c r="BC6" s="623"/>
      <c r="BD6" s="623"/>
      <c r="BE6" s="623"/>
      <c r="BF6" s="624"/>
      <c r="BG6" s="625">
        <v>1849152</v>
      </c>
      <c r="BH6" s="626"/>
      <c r="BI6" s="626"/>
      <c r="BJ6" s="626"/>
      <c r="BK6" s="626"/>
      <c r="BL6" s="626"/>
      <c r="BM6" s="626"/>
      <c r="BN6" s="627"/>
      <c r="BO6" s="628">
        <v>94.1</v>
      </c>
      <c r="BP6" s="628"/>
      <c r="BQ6" s="628"/>
      <c r="BR6" s="628"/>
      <c r="BS6" s="629">
        <v>24053</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93960</v>
      </c>
      <c r="CS6" s="626"/>
      <c r="CT6" s="626"/>
      <c r="CU6" s="626"/>
      <c r="CV6" s="626"/>
      <c r="CW6" s="626"/>
      <c r="CX6" s="626"/>
      <c r="CY6" s="627"/>
      <c r="CZ6" s="628">
        <v>1</v>
      </c>
      <c r="DA6" s="628"/>
      <c r="DB6" s="628"/>
      <c r="DC6" s="628"/>
      <c r="DD6" s="634" t="s">
        <v>217</v>
      </c>
      <c r="DE6" s="626"/>
      <c r="DF6" s="626"/>
      <c r="DG6" s="626"/>
      <c r="DH6" s="626"/>
      <c r="DI6" s="626"/>
      <c r="DJ6" s="626"/>
      <c r="DK6" s="626"/>
      <c r="DL6" s="626"/>
      <c r="DM6" s="626"/>
      <c r="DN6" s="626"/>
      <c r="DO6" s="626"/>
      <c r="DP6" s="627"/>
      <c r="DQ6" s="634">
        <v>93960</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2168</v>
      </c>
      <c r="S7" s="626"/>
      <c r="T7" s="626"/>
      <c r="U7" s="626"/>
      <c r="V7" s="626"/>
      <c r="W7" s="626"/>
      <c r="X7" s="626"/>
      <c r="Y7" s="627"/>
      <c r="Z7" s="628">
        <v>0</v>
      </c>
      <c r="AA7" s="628"/>
      <c r="AB7" s="628"/>
      <c r="AC7" s="628"/>
      <c r="AD7" s="629">
        <v>2168</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936536</v>
      </c>
      <c r="BH7" s="626"/>
      <c r="BI7" s="626"/>
      <c r="BJ7" s="626"/>
      <c r="BK7" s="626"/>
      <c r="BL7" s="626"/>
      <c r="BM7" s="626"/>
      <c r="BN7" s="627"/>
      <c r="BO7" s="628">
        <v>47.7</v>
      </c>
      <c r="BP7" s="628"/>
      <c r="BQ7" s="628"/>
      <c r="BR7" s="628"/>
      <c r="BS7" s="629">
        <v>24053</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1093394</v>
      </c>
      <c r="CS7" s="626"/>
      <c r="CT7" s="626"/>
      <c r="CU7" s="626"/>
      <c r="CV7" s="626"/>
      <c r="CW7" s="626"/>
      <c r="CX7" s="626"/>
      <c r="CY7" s="627"/>
      <c r="CZ7" s="628">
        <v>12.1</v>
      </c>
      <c r="DA7" s="628"/>
      <c r="DB7" s="628"/>
      <c r="DC7" s="628"/>
      <c r="DD7" s="634">
        <v>173998</v>
      </c>
      <c r="DE7" s="626"/>
      <c r="DF7" s="626"/>
      <c r="DG7" s="626"/>
      <c r="DH7" s="626"/>
      <c r="DI7" s="626"/>
      <c r="DJ7" s="626"/>
      <c r="DK7" s="626"/>
      <c r="DL7" s="626"/>
      <c r="DM7" s="626"/>
      <c r="DN7" s="626"/>
      <c r="DO7" s="626"/>
      <c r="DP7" s="627"/>
      <c r="DQ7" s="634">
        <v>954143</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4023</v>
      </c>
      <c r="S8" s="626"/>
      <c r="T8" s="626"/>
      <c r="U8" s="626"/>
      <c r="V8" s="626"/>
      <c r="W8" s="626"/>
      <c r="X8" s="626"/>
      <c r="Y8" s="627"/>
      <c r="Z8" s="628">
        <v>0</v>
      </c>
      <c r="AA8" s="628"/>
      <c r="AB8" s="628"/>
      <c r="AC8" s="628"/>
      <c r="AD8" s="629">
        <v>4023</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21059</v>
      </c>
      <c r="BH8" s="626"/>
      <c r="BI8" s="626"/>
      <c r="BJ8" s="626"/>
      <c r="BK8" s="626"/>
      <c r="BL8" s="626"/>
      <c r="BM8" s="626"/>
      <c r="BN8" s="627"/>
      <c r="BO8" s="628">
        <v>1.1000000000000001</v>
      </c>
      <c r="BP8" s="628"/>
      <c r="BQ8" s="628"/>
      <c r="BR8" s="628"/>
      <c r="BS8" s="634" t="s">
        <v>111</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1815116</v>
      </c>
      <c r="CS8" s="626"/>
      <c r="CT8" s="626"/>
      <c r="CU8" s="626"/>
      <c r="CV8" s="626"/>
      <c r="CW8" s="626"/>
      <c r="CX8" s="626"/>
      <c r="CY8" s="627"/>
      <c r="CZ8" s="628">
        <v>20.100000000000001</v>
      </c>
      <c r="DA8" s="628"/>
      <c r="DB8" s="628"/>
      <c r="DC8" s="628"/>
      <c r="DD8" s="634">
        <v>120103</v>
      </c>
      <c r="DE8" s="626"/>
      <c r="DF8" s="626"/>
      <c r="DG8" s="626"/>
      <c r="DH8" s="626"/>
      <c r="DI8" s="626"/>
      <c r="DJ8" s="626"/>
      <c r="DK8" s="626"/>
      <c r="DL8" s="626"/>
      <c r="DM8" s="626"/>
      <c r="DN8" s="626"/>
      <c r="DO8" s="626"/>
      <c r="DP8" s="627"/>
      <c r="DQ8" s="634">
        <v>1054713</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2421</v>
      </c>
      <c r="S9" s="626"/>
      <c r="T9" s="626"/>
      <c r="U9" s="626"/>
      <c r="V9" s="626"/>
      <c r="W9" s="626"/>
      <c r="X9" s="626"/>
      <c r="Y9" s="627"/>
      <c r="Z9" s="628">
        <v>0</v>
      </c>
      <c r="AA9" s="628"/>
      <c r="AB9" s="628"/>
      <c r="AC9" s="628"/>
      <c r="AD9" s="629">
        <v>2421</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786688</v>
      </c>
      <c r="BH9" s="626"/>
      <c r="BI9" s="626"/>
      <c r="BJ9" s="626"/>
      <c r="BK9" s="626"/>
      <c r="BL9" s="626"/>
      <c r="BM9" s="626"/>
      <c r="BN9" s="627"/>
      <c r="BO9" s="628">
        <v>40</v>
      </c>
      <c r="BP9" s="628"/>
      <c r="BQ9" s="628"/>
      <c r="BR9" s="628"/>
      <c r="BS9" s="634" t="s">
        <v>111</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1187006</v>
      </c>
      <c r="CS9" s="626"/>
      <c r="CT9" s="626"/>
      <c r="CU9" s="626"/>
      <c r="CV9" s="626"/>
      <c r="CW9" s="626"/>
      <c r="CX9" s="626"/>
      <c r="CY9" s="627"/>
      <c r="CZ9" s="628">
        <v>13.2</v>
      </c>
      <c r="DA9" s="628"/>
      <c r="DB9" s="628"/>
      <c r="DC9" s="628"/>
      <c r="DD9" s="634">
        <v>47868</v>
      </c>
      <c r="DE9" s="626"/>
      <c r="DF9" s="626"/>
      <c r="DG9" s="626"/>
      <c r="DH9" s="626"/>
      <c r="DI9" s="626"/>
      <c r="DJ9" s="626"/>
      <c r="DK9" s="626"/>
      <c r="DL9" s="626"/>
      <c r="DM9" s="626"/>
      <c r="DN9" s="626"/>
      <c r="DO9" s="626"/>
      <c r="DP9" s="627"/>
      <c r="DQ9" s="634">
        <v>1107662</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235689</v>
      </c>
      <c r="S10" s="626"/>
      <c r="T10" s="626"/>
      <c r="U10" s="626"/>
      <c r="V10" s="626"/>
      <c r="W10" s="626"/>
      <c r="X10" s="626"/>
      <c r="Y10" s="627"/>
      <c r="Z10" s="628">
        <v>2.6</v>
      </c>
      <c r="AA10" s="628"/>
      <c r="AB10" s="628"/>
      <c r="AC10" s="628"/>
      <c r="AD10" s="629">
        <v>235689</v>
      </c>
      <c r="AE10" s="629"/>
      <c r="AF10" s="629"/>
      <c r="AG10" s="629"/>
      <c r="AH10" s="629"/>
      <c r="AI10" s="629"/>
      <c r="AJ10" s="629"/>
      <c r="AK10" s="629"/>
      <c r="AL10" s="630">
        <v>4.2</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48270</v>
      </c>
      <c r="BH10" s="626"/>
      <c r="BI10" s="626"/>
      <c r="BJ10" s="626"/>
      <c r="BK10" s="626"/>
      <c r="BL10" s="626"/>
      <c r="BM10" s="626"/>
      <c r="BN10" s="627"/>
      <c r="BO10" s="628">
        <v>2.5</v>
      </c>
      <c r="BP10" s="628"/>
      <c r="BQ10" s="628"/>
      <c r="BR10" s="628"/>
      <c r="BS10" s="634">
        <v>8081</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2851</v>
      </c>
      <c r="CS10" s="626"/>
      <c r="CT10" s="626"/>
      <c r="CU10" s="626"/>
      <c r="CV10" s="626"/>
      <c r="CW10" s="626"/>
      <c r="CX10" s="626"/>
      <c r="CY10" s="627"/>
      <c r="CZ10" s="628">
        <v>0</v>
      </c>
      <c r="DA10" s="628"/>
      <c r="DB10" s="628"/>
      <c r="DC10" s="628"/>
      <c r="DD10" s="634" t="s">
        <v>111</v>
      </c>
      <c r="DE10" s="626"/>
      <c r="DF10" s="626"/>
      <c r="DG10" s="626"/>
      <c r="DH10" s="626"/>
      <c r="DI10" s="626"/>
      <c r="DJ10" s="626"/>
      <c r="DK10" s="626"/>
      <c r="DL10" s="626"/>
      <c r="DM10" s="626"/>
      <c r="DN10" s="626"/>
      <c r="DO10" s="626"/>
      <c r="DP10" s="627"/>
      <c r="DQ10" s="634">
        <v>851</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80519</v>
      </c>
      <c r="BH11" s="626"/>
      <c r="BI11" s="626"/>
      <c r="BJ11" s="626"/>
      <c r="BK11" s="626"/>
      <c r="BL11" s="626"/>
      <c r="BM11" s="626"/>
      <c r="BN11" s="627"/>
      <c r="BO11" s="628">
        <v>4.0999999999999996</v>
      </c>
      <c r="BP11" s="628"/>
      <c r="BQ11" s="628"/>
      <c r="BR11" s="628"/>
      <c r="BS11" s="634">
        <v>15972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724920</v>
      </c>
      <c r="CS11" s="626"/>
      <c r="CT11" s="626"/>
      <c r="CU11" s="626"/>
      <c r="CV11" s="626"/>
      <c r="CW11" s="626"/>
      <c r="CX11" s="626"/>
      <c r="CY11" s="627"/>
      <c r="CZ11" s="628">
        <v>8</v>
      </c>
      <c r="DA11" s="628"/>
      <c r="DB11" s="628"/>
      <c r="DC11" s="628"/>
      <c r="DD11" s="634">
        <v>511416</v>
      </c>
      <c r="DE11" s="626"/>
      <c r="DF11" s="626"/>
      <c r="DG11" s="626"/>
      <c r="DH11" s="626"/>
      <c r="DI11" s="626"/>
      <c r="DJ11" s="626"/>
      <c r="DK11" s="626"/>
      <c r="DL11" s="626"/>
      <c r="DM11" s="626"/>
      <c r="DN11" s="626"/>
      <c r="DO11" s="626"/>
      <c r="DP11" s="627"/>
      <c r="DQ11" s="634">
        <v>282359</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745834</v>
      </c>
      <c r="BH12" s="626"/>
      <c r="BI12" s="626"/>
      <c r="BJ12" s="626"/>
      <c r="BK12" s="626"/>
      <c r="BL12" s="626"/>
      <c r="BM12" s="626"/>
      <c r="BN12" s="627"/>
      <c r="BO12" s="628">
        <v>38</v>
      </c>
      <c r="BP12" s="628"/>
      <c r="BQ12" s="628"/>
      <c r="BR12" s="628"/>
      <c r="BS12" s="634" t="s">
        <v>111</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362848</v>
      </c>
      <c r="CS12" s="626"/>
      <c r="CT12" s="626"/>
      <c r="CU12" s="626"/>
      <c r="CV12" s="626"/>
      <c r="CW12" s="626"/>
      <c r="CX12" s="626"/>
      <c r="CY12" s="627"/>
      <c r="CZ12" s="628">
        <v>4</v>
      </c>
      <c r="DA12" s="628"/>
      <c r="DB12" s="628"/>
      <c r="DC12" s="628"/>
      <c r="DD12" s="634">
        <v>46926</v>
      </c>
      <c r="DE12" s="626"/>
      <c r="DF12" s="626"/>
      <c r="DG12" s="626"/>
      <c r="DH12" s="626"/>
      <c r="DI12" s="626"/>
      <c r="DJ12" s="626"/>
      <c r="DK12" s="626"/>
      <c r="DL12" s="626"/>
      <c r="DM12" s="626"/>
      <c r="DN12" s="626"/>
      <c r="DO12" s="626"/>
      <c r="DP12" s="627"/>
      <c r="DQ12" s="634">
        <v>260493</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24525</v>
      </c>
      <c r="S13" s="626"/>
      <c r="T13" s="626"/>
      <c r="U13" s="626"/>
      <c r="V13" s="626"/>
      <c r="W13" s="626"/>
      <c r="X13" s="626"/>
      <c r="Y13" s="627"/>
      <c r="Z13" s="628">
        <v>0.3</v>
      </c>
      <c r="AA13" s="628"/>
      <c r="AB13" s="628"/>
      <c r="AC13" s="628"/>
      <c r="AD13" s="629">
        <v>24525</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736400</v>
      </c>
      <c r="BH13" s="626"/>
      <c r="BI13" s="626"/>
      <c r="BJ13" s="626"/>
      <c r="BK13" s="626"/>
      <c r="BL13" s="626"/>
      <c r="BM13" s="626"/>
      <c r="BN13" s="627"/>
      <c r="BO13" s="628">
        <v>37.5</v>
      </c>
      <c r="BP13" s="628"/>
      <c r="BQ13" s="628"/>
      <c r="BR13" s="628"/>
      <c r="BS13" s="634" t="s">
        <v>111</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1215767</v>
      </c>
      <c r="CS13" s="626"/>
      <c r="CT13" s="626"/>
      <c r="CU13" s="626"/>
      <c r="CV13" s="626"/>
      <c r="CW13" s="626"/>
      <c r="CX13" s="626"/>
      <c r="CY13" s="627"/>
      <c r="CZ13" s="628">
        <v>13.5</v>
      </c>
      <c r="DA13" s="628"/>
      <c r="DB13" s="628"/>
      <c r="DC13" s="628"/>
      <c r="DD13" s="634">
        <v>684119</v>
      </c>
      <c r="DE13" s="626"/>
      <c r="DF13" s="626"/>
      <c r="DG13" s="626"/>
      <c r="DH13" s="626"/>
      <c r="DI13" s="626"/>
      <c r="DJ13" s="626"/>
      <c r="DK13" s="626"/>
      <c r="DL13" s="626"/>
      <c r="DM13" s="626"/>
      <c r="DN13" s="626"/>
      <c r="DO13" s="626"/>
      <c r="DP13" s="627"/>
      <c r="DQ13" s="634">
        <v>568856</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34400</v>
      </c>
      <c r="BH14" s="626"/>
      <c r="BI14" s="626"/>
      <c r="BJ14" s="626"/>
      <c r="BK14" s="626"/>
      <c r="BL14" s="626"/>
      <c r="BM14" s="626"/>
      <c r="BN14" s="627"/>
      <c r="BO14" s="628">
        <v>1.8</v>
      </c>
      <c r="BP14" s="628"/>
      <c r="BQ14" s="628"/>
      <c r="BR14" s="628"/>
      <c r="BS14" s="634" t="s">
        <v>111</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406896</v>
      </c>
      <c r="CS14" s="626"/>
      <c r="CT14" s="626"/>
      <c r="CU14" s="626"/>
      <c r="CV14" s="626"/>
      <c r="CW14" s="626"/>
      <c r="CX14" s="626"/>
      <c r="CY14" s="627"/>
      <c r="CZ14" s="628">
        <v>4.5</v>
      </c>
      <c r="DA14" s="628"/>
      <c r="DB14" s="628"/>
      <c r="DC14" s="628"/>
      <c r="DD14" s="634" t="s">
        <v>111</v>
      </c>
      <c r="DE14" s="626"/>
      <c r="DF14" s="626"/>
      <c r="DG14" s="626"/>
      <c r="DH14" s="626"/>
      <c r="DI14" s="626"/>
      <c r="DJ14" s="626"/>
      <c r="DK14" s="626"/>
      <c r="DL14" s="626"/>
      <c r="DM14" s="626"/>
      <c r="DN14" s="626"/>
      <c r="DO14" s="626"/>
      <c r="DP14" s="627"/>
      <c r="DQ14" s="634">
        <v>405096</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2778</v>
      </c>
      <c r="S15" s="626"/>
      <c r="T15" s="626"/>
      <c r="U15" s="626"/>
      <c r="V15" s="626"/>
      <c r="W15" s="626"/>
      <c r="X15" s="626"/>
      <c r="Y15" s="627"/>
      <c r="Z15" s="628">
        <v>0</v>
      </c>
      <c r="AA15" s="628"/>
      <c r="AB15" s="628"/>
      <c r="AC15" s="628"/>
      <c r="AD15" s="629">
        <v>2778</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132382</v>
      </c>
      <c r="BH15" s="626"/>
      <c r="BI15" s="626"/>
      <c r="BJ15" s="626"/>
      <c r="BK15" s="626"/>
      <c r="BL15" s="626"/>
      <c r="BM15" s="626"/>
      <c r="BN15" s="627"/>
      <c r="BO15" s="628">
        <v>6.7</v>
      </c>
      <c r="BP15" s="628"/>
      <c r="BQ15" s="628"/>
      <c r="BR15" s="628"/>
      <c r="BS15" s="634" t="s">
        <v>111</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905971</v>
      </c>
      <c r="CS15" s="626"/>
      <c r="CT15" s="626"/>
      <c r="CU15" s="626"/>
      <c r="CV15" s="626"/>
      <c r="CW15" s="626"/>
      <c r="CX15" s="626"/>
      <c r="CY15" s="627"/>
      <c r="CZ15" s="628">
        <v>10</v>
      </c>
      <c r="DA15" s="628"/>
      <c r="DB15" s="628"/>
      <c r="DC15" s="628"/>
      <c r="DD15" s="634">
        <v>54695</v>
      </c>
      <c r="DE15" s="626"/>
      <c r="DF15" s="626"/>
      <c r="DG15" s="626"/>
      <c r="DH15" s="626"/>
      <c r="DI15" s="626"/>
      <c r="DJ15" s="626"/>
      <c r="DK15" s="626"/>
      <c r="DL15" s="626"/>
      <c r="DM15" s="626"/>
      <c r="DN15" s="626"/>
      <c r="DO15" s="626"/>
      <c r="DP15" s="627"/>
      <c r="DQ15" s="634">
        <v>805043</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3500248</v>
      </c>
      <c r="S16" s="626"/>
      <c r="T16" s="626"/>
      <c r="U16" s="626"/>
      <c r="V16" s="626"/>
      <c r="W16" s="626"/>
      <c r="X16" s="626"/>
      <c r="Y16" s="627"/>
      <c r="Z16" s="628">
        <v>37.9</v>
      </c>
      <c r="AA16" s="628"/>
      <c r="AB16" s="628"/>
      <c r="AC16" s="628"/>
      <c r="AD16" s="629">
        <v>3200321</v>
      </c>
      <c r="AE16" s="629"/>
      <c r="AF16" s="629"/>
      <c r="AG16" s="629"/>
      <c r="AH16" s="629"/>
      <c r="AI16" s="629"/>
      <c r="AJ16" s="629"/>
      <c r="AK16" s="629"/>
      <c r="AL16" s="630">
        <v>57.1</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53179</v>
      </c>
      <c r="CS16" s="626"/>
      <c r="CT16" s="626"/>
      <c r="CU16" s="626"/>
      <c r="CV16" s="626"/>
      <c r="CW16" s="626"/>
      <c r="CX16" s="626"/>
      <c r="CY16" s="627"/>
      <c r="CZ16" s="628">
        <v>0.6</v>
      </c>
      <c r="DA16" s="628"/>
      <c r="DB16" s="628"/>
      <c r="DC16" s="628"/>
      <c r="DD16" s="634" t="s">
        <v>111</v>
      </c>
      <c r="DE16" s="626"/>
      <c r="DF16" s="626"/>
      <c r="DG16" s="626"/>
      <c r="DH16" s="626"/>
      <c r="DI16" s="626"/>
      <c r="DJ16" s="626"/>
      <c r="DK16" s="626"/>
      <c r="DL16" s="626"/>
      <c r="DM16" s="626"/>
      <c r="DN16" s="626"/>
      <c r="DO16" s="626"/>
      <c r="DP16" s="627"/>
      <c r="DQ16" s="634">
        <v>27528</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3200321</v>
      </c>
      <c r="S17" s="626"/>
      <c r="T17" s="626"/>
      <c r="U17" s="626"/>
      <c r="V17" s="626"/>
      <c r="W17" s="626"/>
      <c r="X17" s="626"/>
      <c r="Y17" s="627"/>
      <c r="Z17" s="628">
        <v>34.700000000000003</v>
      </c>
      <c r="AA17" s="628"/>
      <c r="AB17" s="628"/>
      <c r="AC17" s="628"/>
      <c r="AD17" s="629">
        <v>3200321</v>
      </c>
      <c r="AE17" s="629"/>
      <c r="AF17" s="629"/>
      <c r="AG17" s="629"/>
      <c r="AH17" s="629"/>
      <c r="AI17" s="629"/>
      <c r="AJ17" s="629"/>
      <c r="AK17" s="629"/>
      <c r="AL17" s="630">
        <v>57.1</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1157055</v>
      </c>
      <c r="CS17" s="626"/>
      <c r="CT17" s="626"/>
      <c r="CU17" s="626"/>
      <c r="CV17" s="626"/>
      <c r="CW17" s="626"/>
      <c r="CX17" s="626"/>
      <c r="CY17" s="627"/>
      <c r="CZ17" s="628">
        <v>12.8</v>
      </c>
      <c r="DA17" s="628"/>
      <c r="DB17" s="628"/>
      <c r="DC17" s="628"/>
      <c r="DD17" s="634" t="s">
        <v>111</v>
      </c>
      <c r="DE17" s="626"/>
      <c r="DF17" s="626"/>
      <c r="DG17" s="626"/>
      <c r="DH17" s="626"/>
      <c r="DI17" s="626"/>
      <c r="DJ17" s="626"/>
      <c r="DK17" s="626"/>
      <c r="DL17" s="626"/>
      <c r="DM17" s="626"/>
      <c r="DN17" s="626"/>
      <c r="DO17" s="626"/>
      <c r="DP17" s="627"/>
      <c r="DQ17" s="634">
        <v>1029659</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299927</v>
      </c>
      <c r="S18" s="626"/>
      <c r="T18" s="626"/>
      <c r="U18" s="626"/>
      <c r="V18" s="626"/>
      <c r="W18" s="626"/>
      <c r="X18" s="626"/>
      <c r="Y18" s="627"/>
      <c r="Z18" s="628">
        <v>3.3</v>
      </c>
      <c r="AA18" s="628"/>
      <c r="AB18" s="628"/>
      <c r="AC18" s="628"/>
      <c r="AD18" s="629" t="s">
        <v>111</v>
      </c>
      <c r="AE18" s="629"/>
      <c r="AF18" s="629"/>
      <c r="AG18" s="629"/>
      <c r="AH18" s="629"/>
      <c r="AI18" s="629"/>
      <c r="AJ18" s="629"/>
      <c r="AK18" s="629"/>
      <c r="AL18" s="630" t="s">
        <v>111</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115776</v>
      </c>
      <c r="BH19" s="626"/>
      <c r="BI19" s="626"/>
      <c r="BJ19" s="626"/>
      <c r="BK19" s="626"/>
      <c r="BL19" s="626"/>
      <c r="BM19" s="626"/>
      <c r="BN19" s="627"/>
      <c r="BO19" s="628">
        <v>5.9</v>
      </c>
      <c r="BP19" s="628"/>
      <c r="BQ19" s="628"/>
      <c r="BR19" s="628"/>
      <c r="BS19" s="634" t="s">
        <v>111</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5880815</v>
      </c>
      <c r="S20" s="626"/>
      <c r="T20" s="626"/>
      <c r="U20" s="626"/>
      <c r="V20" s="626"/>
      <c r="W20" s="626"/>
      <c r="X20" s="626"/>
      <c r="Y20" s="627"/>
      <c r="Z20" s="628">
        <v>63.8</v>
      </c>
      <c r="AA20" s="628"/>
      <c r="AB20" s="628"/>
      <c r="AC20" s="628"/>
      <c r="AD20" s="629">
        <v>5524541</v>
      </c>
      <c r="AE20" s="629"/>
      <c r="AF20" s="629"/>
      <c r="AG20" s="629"/>
      <c r="AH20" s="629"/>
      <c r="AI20" s="629"/>
      <c r="AJ20" s="629"/>
      <c r="AK20" s="629"/>
      <c r="AL20" s="630">
        <v>98.6</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115776</v>
      </c>
      <c r="BH20" s="626"/>
      <c r="BI20" s="626"/>
      <c r="BJ20" s="626"/>
      <c r="BK20" s="626"/>
      <c r="BL20" s="626"/>
      <c r="BM20" s="626"/>
      <c r="BN20" s="627"/>
      <c r="BO20" s="628">
        <v>5.9</v>
      </c>
      <c r="BP20" s="628"/>
      <c r="BQ20" s="628"/>
      <c r="BR20" s="628"/>
      <c r="BS20" s="634" t="s">
        <v>111</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9018963</v>
      </c>
      <c r="CS20" s="626"/>
      <c r="CT20" s="626"/>
      <c r="CU20" s="626"/>
      <c r="CV20" s="626"/>
      <c r="CW20" s="626"/>
      <c r="CX20" s="626"/>
      <c r="CY20" s="627"/>
      <c r="CZ20" s="628">
        <v>100</v>
      </c>
      <c r="DA20" s="628"/>
      <c r="DB20" s="628"/>
      <c r="DC20" s="628"/>
      <c r="DD20" s="634">
        <v>1639125</v>
      </c>
      <c r="DE20" s="626"/>
      <c r="DF20" s="626"/>
      <c r="DG20" s="626"/>
      <c r="DH20" s="626"/>
      <c r="DI20" s="626"/>
      <c r="DJ20" s="626"/>
      <c r="DK20" s="626"/>
      <c r="DL20" s="626"/>
      <c r="DM20" s="626"/>
      <c r="DN20" s="626"/>
      <c r="DO20" s="626"/>
      <c r="DP20" s="627"/>
      <c r="DQ20" s="634">
        <v>6590363</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1666</v>
      </c>
      <c r="S21" s="626"/>
      <c r="T21" s="626"/>
      <c r="U21" s="626"/>
      <c r="V21" s="626"/>
      <c r="W21" s="626"/>
      <c r="X21" s="626"/>
      <c r="Y21" s="627"/>
      <c r="Z21" s="628">
        <v>0</v>
      </c>
      <c r="AA21" s="628"/>
      <c r="AB21" s="628"/>
      <c r="AC21" s="628"/>
      <c r="AD21" s="629">
        <v>1666</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59429</v>
      </c>
      <c r="BH21" s="626"/>
      <c r="BI21" s="626"/>
      <c r="BJ21" s="626"/>
      <c r="BK21" s="626"/>
      <c r="BL21" s="626"/>
      <c r="BM21" s="626"/>
      <c r="BN21" s="627"/>
      <c r="BO21" s="628">
        <v>3</v>
      </c>
      <c r="BP21" s="628"/>
      <c r="BQ21" s="628"/>
      <c r="BR21" s="628"/>
      <c r="BS21" s="634" t="s">
        <v>111</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51150</v>
      </c>
      <c r="S22" s="626"/>
      <c r="T22" s="626"/>
      <c r="U22" s="626"/>
      <c r="V22" s="626"/>
      <c r="W22" s="626"/>
      <c r="X22" s="626"/>
      <c r="Y22" s="627"/>
      <c r="Z22" s="628">
        <v>0.6</v>
      </c>
      <c r="AA22" s="628"/>
      <c r="AB22" s="628"/>
      <c r="AC22" s="628"/>
      <c r="AD22" s="629" t="s">
        <v>111</v>
      </c>
      <c r="AE22" s="629"/>
      <c r="AF22" s="629"/>
      <c r="AG22" s="629"/>
      <c r="AH22" s="629"/>
      <c r="AI22" s="629"/>
      <c r="AJ22" s="629"/>
      <c r="AK22" s="629"/>
      <c r="AL22" s="630" t="s">
        <v>111</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218803</v>
      </c>
      <c r="S23" s="626"/>
      <c r="T23" s="626"/>
      <c r="U23" s="626"/>
      <c r="V23" s="626"/>
      <c r="W23" s="626"/>
      <c r="X23" s="626"/>
      <c r="Y23" s="627"/>
      <c r="Z23" s="628">
        <v>2.4</v>
      </c>
      <c r="AA23" s="628"/>
      <c r="AB23" s="628"/>
      <c r="AC23" s="628"/>
      <c r="AD23" s="629">
        <v>15557</v>
      </c>
      <c r="AE23" s="629"/>
      <c r="AF23" s="629"/>
      <c r="AG23" s="629"/>
      <c r="AH23" s="629"/>
      <c r="AI23" s="629"/>
      <c r="AJ23" s="629"/>
      <c r="AK23" s="629"/>
      <c r="AL23" s="630">
        <v>0.3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56347</v>
      </c>
      <c r="BH23" s="626"/>
      <c r="BI23" s="626"/>
      <c r="BJ23" s="626"/>
      <c r="BK23" s="626"/>
      <c r="BL23" s="626"/>
      <c r="BM23" s="626"/>
      <c r="BN23" s="627"/>
      <c r="BO23" s="628">
        <v>2.9</v>
      </c>
      <c r="BP23" s="628"/>
      <c r="BQ23" s="628"/>
      <c r="BR23" s="628"/>
      <c r="BS23" s="634" t="s">
        <v>111</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50" t="s">
        <v>270</v>
      </c>
      <c r="DM23" s="651"/>
      <c r="DN23" s="651"/>
      <c r="DO23" s="651"/>
      <c r="DP23" s="651"/>
      <c r="DQ23" s="651"/>
      <c r="DR23" s="651"/>
      <c r="DS23" s="651"/>
      <c r="DT23" s="651"/>
      <c r="DU23" s="651"/>
      <c r="DV23" s="652"/>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39359</v>
      </c>
      <c r="S24" s="626"/>
      <c r="T24" s="626"/>
      <c r="U24" s="626"/>
      <c r="V24" s="626"/>
      <c r="W24" s="626"/>
      <c r="X24" s="626"/>
      <c r="Y24" s="627"/>
      <c r="Z24" s="628">
        <v>0.4</v>
      </c>
      <c r="AA24" s="628"/>
      <c r="AB24" s="628"/>
      <c r="AC24" s="628"/>
      <c r="AD24" s="629" t="s">
        <v>111</v>
      </c>
      <c r="AE24" s="629"/>
      <c r="AF24" s="629"/>
      <c r="AG24" s="629"/>
      <c r="AH24" s="629"/>
      <c r="AI24" s="629"/>
      <c r="AJ24" s="629"/>
      <c r="AK24" s="629"/>
      <c r="AL24" s="630" t="s">
        <v>111</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3068330</v>
      </c>
      <c r="CS24" s="615"/>
      <c r="CT24" s="615"/>
      <c r="CU24" s="615"/>
      <c r="CV24" s="615"/>
      <c r="CW24" s="615"/>
      <c r="CX24" s="615"/>
      <c r="CY24" s="616"/>
      <c r="CZ24" s="654">
        <v>34</v>
      </c>
      <c r="DA24" s="655"/>
      <c r="DB24" s="655"/>
      <c r="DC24" s="656"/>
      <c r="DD24" s="653">
        <v>2372040</v>
      </c>
      <c r="DE24" s="615"/>
      <c r="DF24" s="615"/>
      <c r="DG24" s="615"/>
      <c r="DH24" s="615"/>
      <c r="DI24" s="615"/>
      <c r="DJ24" s="615"/>
      <c r="DK24" s="616"/>
      <c r="DL24" s="653">
        <v>2359346</v>
      </c>
      <c r="DM24" s="615"/>
      <c r="DN24" s="615"/>
      <c r="DO24" s="615"/>
      <c r="DP24" s="615"/>
      <c r="DQ24" s="615"/>
      <c r="DR24" s="615"/>
      <c r="DS24" s="615"/>
      <c r="DT24" s="615"/>
      <c r="DU24" s="615"/>
      <c r="DV24" s="616"/>
      <c r="DW24" s="619">
        <v>40.1</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782304</v>
      </c>
      <c r="S25" s="626"/>
      <c r="T25" s="626"/>
      <c r="U25" s="626"/>
      <c r="V25" s="626"/>
      <c r="W25" s="626"/>
      <c r="X25" s="626"/>
      <c r="Y25" s="627"/>
      <c r="Z25" s="628">
        <v>8.5</v>
      </c>
      <c r="AA25" s="628"/>
      <c r="AB25" s="628"/>
      <c r="AC25" s="628"/>
      <c r="AD25" s="629" t="s">
        <v>111</v>
      </c>
      <c r="AE25" s="629"/>
      <c r="AF25" s="629"/>
      <c r="AG25" s="629"/>
      <c r="AH25" s="629"/>
      <c r="AI25" s="629"/>
      <c r="AJ25" s="629"/>
      <c r="AK25" s="629"/>
      <c r="AL25" s="630" t="s">
        <v>111</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1218679</v>
      </c>
      <c r="CS25" s="645"/>
      <c r="CT25" s="645"/>
      <c r="CU25" s="645"/>
      <c r="CV25" s="645"/>
      <c r="CW25" s="645"/>
      <c r="CX25" s="645"/>
      <c r="CY25" s="646"/>
      <c r="CZ25" s="659">
        <v>13.5</v>
      </c>
      <c r="DA25" s="660"/>
      <c r="DB25" s="660"/>
      <c r="DC25" s="661"/>
      <c r="DD25" s="634">
        <v>1146883</v>
      </c>
      <c r="DE25" s="645"/>
      <c r="DF25" s="645"/>
      <c r="DG25" s="645"/>
      <c r="DH25" s="645"/>
      <c r="DI25" s="645"/>
      <c r="DJ25" s="645"/>
      <c r="DK25" s="646"/>
      <c r="DL25" s="634">
        <v>1146399</v>
      </c>
      <c r="DM25" s="645"/>
      <c r="DN25" s="645"/>
      <c r="DO25" s="645"/>
      <c r="DP25" s="645"/>
      <c r="DQ25" s="645"/>
      <c r="DR25" s="645"/>
      <c r="DS25" s="645"/>
      <c r="DT25" s="645"/>
      <c r="DU25" s="645"/>
      <c r="DV25" s="646"/>
      <c r="DW25" s="630">
        <v>19.5</v>
      </c>
      <c r="DX25" s="657"/>
      <c r="DY25" s="657"/>
      <c r="DZ25" s="657"/>
      <c r="EA25" s="657"/>
      <c r="EB25" s="657"/>
      <c r="EC25" s="658"/>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806452</v>
      </c>
      <c r="CS26" s="626"/>
      <c r="CT26" s="626"/>
      <c r="CU26" s="626"/>
      <c r="CV26" s="626"/>
      <c r="CW26" s="626"/>
      <c r="CX26" s="626"/>
      <c r="CY26" s="627"/>
      <c r="CZ26" s="659">
        <v>8.9</v>
      </c>
      <c r="DA26" s="660"/>
      <c r="DB26" s="660"/>
      <c r="DC26" s="661"/>
      <c r="DD26" s="634">
        <v>744755</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7"/>
      <c r="DY26" s="657"/>
      <c r="DZ26" s="657"/>
      <c r="EA26" s="657"/>
      <c r="EB26" s="657"/>
      <c r="EC26" s="658"/>
    </row>
    <row r="27" spans="2:133" ht="11.25" customHeight="1" x14ac:dyDescent="0.15">
      <c r="B27" s="622" t="s">
        <v>281</v>
      </c>
      <c r="C27" s="623"/>
      <c r="D27" s="623"/>
      <c r="E27" s="623"/>
      <c r="F27" s="623"/>
      <c r="G27" s="623"/>
      <c r="H27" s="623"/>
      <c r="I27" s="623"/>
      <c r="J27" s="623"/>
      <c r="K27" s="623"/>
      <c r="L27" s="623"/>
      <c r="M27" s="623"/>
      <c r="N27" s="623"/>
      <c r="O27" s="623"/>
      <c r="P27" s="623"/>
      <c r="Q27" s="624"/>
      <c r="R27" s="625">
        <v>599030</v>
      </c>
      <c r="S27" s="626"/>
      <c r="T27" s="626"/>
      <c r="U27" s="626"/>
      <c r="V27" s="626"/>
      <c r="W27" s="626"/>
      <c r="X27" s="626"/>
      <c r="Y27" s="627"/>
      <c r="Z27" s="628">
        <v>6.5</v>
      </c>
      <c r="AA27" s="628"/>
      <c r="AB27" s="628"/>
      <c r="AC27" s="628"/>
      <c r="AD27" s="629" t="s">
        <v>111</v>
      </c>
      <c r="AE27" s="629"/>
      <c r="AF27" s="629"/>
      <c r="AG27" s="629"/>
      <c r="AH27" s="629"/>
      <c r="AI27" s="629"/>
      <c r="AJ27" s="629"/>
      <c r="AK27" s="629"/>
      <c r="AL27" s="630" t="s">
        <v>111</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1964928</v>
      </c>
      <c r="BH27" s="626"/>
      <c r="BI27" s="626"/>
      <c r="BJ27" s="626"/>
      <c r="BK27" s="626"/>
      <c r="BL27" s="626"/>
      <c r="BM27" s="626"/>
      <c r="BN27" s="627"/>
      <c r="BO27" s="628">
        <v>100</v>
      </c>
      <c r="BP27" s="628"/>
      <c r="BQ27" s="628"/>
      <c r="BR27" s="628"/>
      <c r="BS27" s="634">
        <v>24053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692596</v>
      </c>
      <c r="CS27" s="645"/>
      <c r="CT27" s="645"/>
      <c r="CU27" s="645"/>
      <c r="CV27" s="645"/>
      <c r="CW27" s="645"/>
      <c r="CX27" s="645"/>
      <c r="CY27" s="646"/>
      <c r="CZ27" s="659">
        <v>7.7</v>
      </c>
      <c r="DA27" s="660"/>
      <c r="DB27" s="660"/>
      <c r="DC27" s="661"/>
      <c r="DD27" s="634">
        <v>195498</v>
      </c>
      <c r="DE27" s="645"/>
      <c r="DF27" s="645"/>
      <c r="DG27" s="645"/>
      <c r="DH27" s="645"/>
      <c r="DI27" s="645"/>
      <c r="DJ27" s="645"/>
      <c r="DK27" s="646"/>
      <c r="DL27" s="634">
        <v>183288</v>
      </c>
      <c r="DM27" s="645"/>
      <c r="DN27" s="645"/>
      <c r="DO27" s="645"/>
      <c r="DP27" s="645"/>
      <c r="DQ27" s="645"/>
      <c r="DR27" s="645"/>
      <c r="DS27" s="645"/>
      <c r="DT27" s="645"/>
      <c r="DU27" s="645"/>
      <c r="DV27" s="646"/>
      <c r="DW27" s="630">
        <v>3.1</v>
      </c>
      <c r="DX27" s="657"/>
      <c r="DY27" s="657"/>
      <c r="DZ27" s="657"/>
      <c r="EA27" s="657"/>
      <c r="EB27" s="657"/>
      <c r="EC27" s="658"/>
    </row>
    <row r="28" spans="2:133" ht="11.25" customHeight="1" x14ac:dyDescent="0.15">
      <c r="B28" s="622" t="s">
        <v>284</v>
      </c>
      <c r="C28" s="623"/>
      <c r="D28" s="623"/>
      <c r="E28" s="623"/>
      <c r="F28" s="623"/>
      <c r="G28" s="623"/>
      <c r="H28" s="623"/>
      <c r="I28" s="623"/>
      <c r="J28" s="623"/>
      <c r="K28" s="623"/>
      <c r="L28" s="623"/>
      <c r="M28" s="623"/>
      <c r="N28" s="623"/>
      <c r="O28" s="623"/>
      <c r="P28" s="623"/>
      <c r="Q28" s="624"/>
      <c r="R28" s="625">
        <v>31379</v>
      </c>
      <c r="S28" s="626"/>
      <c r="T28" s="626"/>
      <c r="U28" s="626"/>
      <c r="V28" s="626"/>
      <c r="W28" s="626"/>
      <c r="X28" s="626"/>
      <c r="Y28" s="627"/>
      <c r="Z28" s="628">
        <v>0.3</v>
      </c>
      <c r="AA28" s="628"/>
      <c r="AB28" s="628"/>
      <c r="AC28" s="628"/>
      <c r="AD28" s="629">
        <v>1587</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1157055</v>
      </c>
      <c r="CS28" s="626"/>
      <c r="CT28" s="626"/>
      <c r="CU28" s="626"/>
      <c r="CV28" s="626"/>
      <c r="CW28" s="626"/>
      <c r="CX28" s="626"/>
      <c r="CY28" s="627"/>
      <c r="CZ28" s="659">
        <v>12.8</v>
      </c>
      <c r="DA28" s="660"/>
      <c r="DB28" s="660"/>
      <c r="DC28" s="661"/>
      <c r="DD28" s="634">
        <v>1029659</v>
      </c>
      <c r="DE28" s="626"/>
      <c r="DF28" s="626"/>
      <c r="DG28" s="626"/>
      <c r="DH28" s="626"/>
      <c r="DI28" s="626"/>
      <c r="DJ28" s="626"/>
      <c r="DK28" s="627"/>
      <c r="DL28" s="634">
        <v>1029659</v>
      </c>
      <c r="DM28" s="626"/>
      <c r="DN28" s="626"/>
      <c r="DO28" s="626"/>
      <c r="DP28" s="626"/>
      <c r="DQ28" s="626"/>
      <c r="DR28" s="626"/>
      <c r="DS28" s="626"/>
      <c r="DT28" s="626"/>
      <c r="DU28" s="626"/>
      <c r="DV28" s="627"/>
      <c r="DW28" s="630">
        <v>17.5</v>
      </c>
      <c r="DX28" s="657"/>
      <c r="DY28" s="657"/>
      <c r="DZ28" s="657"/>
      <c r="EA28" s="657"/>
      <c r="EB28" s="657"/>
      <c r="EC28" s="658"/>
    </row>
    <row r="29" spans="2:133" ht="11.25" customHeight="1" x14ac:dyDescent="0.15">
      <c r="B29" s="622" t="s">
        <v>286</v>
      </c>
      <c r="C29" s="623"/>
      <c r="D29" s="623"/>
      <c r="E29" s="623"/>
      <c r="F29" s="623"/>
      <c r="G29" s="623"/>
      <c r="H29" s="623"/>
      <c r="I29" s="623"/>
      <c r="J29" s="623"/>
      <c r="K29" s="623"/>
      <c r="L29" s="623"/>
      <c r="M29" s="623"/>
      <c r="N29" s="623"/>
      <c r="O29" s="623"/>
      <c r="P29" s="623"/>
      <c r="Q29" s="624"/>
      <c r="R29" s="625">
        <v>45930</v>
      </c>
      <c r="S29" s="626"/>
      <c r="T29" s="626"/>
      <c r="U29" s="626"/>
      <c r="V29" s="626"/>
      <c r="W29" s="626"/>
      <c r="X29" s="626"/>
      <c r="Y29" s="627"/>
      <c r="Z29" s="628">
        <v>0.5</v>
      </c>
      <c r="AA29" s="628"/>
      <c r="AB29" s="628"/>
      <c r="AC29" s="628"/>
      <c r="AD29" s="629" t="s">
        <v>111</v>
      </c>
      <c r="AE29" s="629"/>
      <c r="AF29" s="629"/>
      <c r="AG29" s="629"/>
      <c r="AH29" s="629"/>
      <c r="AI29" s="629"/>
      <c r="AJ29" s="629"/>
      <c r="AK29" s="629"/>
      <c r="AL29" s="630" t="s">
        <v>111</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1156614</v>
      </c>
      <c r="CS29" s="645"/>
      <c r="CT29" s="645"/>
      <c r="CU29" s="645"/>
      <c r="CV29" s="645"/>
      <c r="CW29" s="645"/>
      <c r="CX29" s="645"/>
      <c r="CY29" s="646"/>
      <c r="CZ29" s="659">
        <v>12.8</v>
      </c>
      <c r="DA29" s="660"/>
      <c r="DB29" s="660"/>
      <c r="DC29" s="661"/>
      <c r="DD29" s="634">
        <v>1029218</v>
      </c>
      <c r="DE29" s="645"/>
      <c r="DF29" s="645"/>
      <c r="DG29" s="645"/>
      <c r="DH29" s="645"/>
      <c r="DI29" s="645"/>
      <c r="DJ29" s="645"/>
      <c r="DK29" s="646"/>
      <c r="DL29" s="634">
        <v>1029218</v>
      </c>
      <c r="DM29" s="645"/>
      <c r="DN29" s="645"/>
      <c r="DO29" s="645"/>
      <c r="DP29" s="645"/>
      <c r="DQ29" s="645"/>
      <c r="DR29" s="645"/>
      <c r="DS29" s="645"/>
      <c r="DT29" s="645"/>
      <c r="DU29" s="645"/>
      <c r="DV29" s="646"/>
      <c r="DW29" s="630">
        <v>17.5</v>
      </c>
      <c r="DX29" s="657"/>
      <c r="DY29" s="657"/>
      <c r="DZ29" s="657"/>
      <c r="EA29" s="657"/>
      <c r="EB29" s="657"/>
      <c r="EC29" s="658"/>
    </row>
    <row r="30" spans="2:133" ht="11.25" customHeight="1" x14ac:dyDescent="0.15">
      <c r="B30" s="622" t="s">
        <v>290</v>
      </c>
      <c r="C30" s="623"/>
      <c r="D30" s="623"/>
      <c r="E30" s="623"/>
      <c r="F30" s="623"/>
      <c r="G30" s="623"/>
      <c r="H30" s="623"/>
      <c r="I30" s="623"/>
      <c r="J30" s="623"/>
      <c r="K30" s="623"/>
      <c r="L30" s="623"/>
      <c r="M30" s="623"/>
      <c r="N30" s="623"/>
      <c r="O30" s="623"/>
      <c r="P30" s="623"/>
      <c r="Q30" s="624"/>
      <c r="R30" s="625">
        <v>341714</v>
      </c>
      <c r="S30" s="626"/>
      <c r="T30" s="626"/>
      <c r="U30" s="626"/>
      <c r="V30" s="626"/>
      <c r="W30" s="626"/>
      <c r="X30" s="626"/>
      <c r="Y30" s="627"/>
      <c r="Z30" s="628">
        <v>3.7</v>
      </c>
      <c r="AA30" s="628"/>
      <c r="AB30" s="628"/>
      <c r="AC30" s="628"/>
      <c r="AD30" s="629" t="s">
        <v>111</v>
      </c>
      <c r="AE30" s="629"/>
      <c r="AF30" s="629"/>
      <c r="AG30" s="629"/>
      <c r="AH30" s="629"/>
      <c r="AI30" s="629"/>
      <c r="AJ30" s="629"/>
      <c r="AK30" s="629"/>
      <c r="AL30" s="630" t="s">
        <v>111</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99.4</v>
      </c>
      <c r="BH30" s="684"/>
      <c r="BI30" s="684"/>
      <c r="BJ30" s="684"/>
      <c r="BK30" s="684"/>
      <c r="BL30" s="684"/>
      <c r="BM30" s="620">
        <v>97.5</v>
      </c>
      <c r="BN30" s="684"/>
      <c r="BO30" s="684"/>
      <c r="BP30" s="684"/>
      <c r="BQ30" s="685"/>
      <c r="BR30" s="683">
        <v>99.5</v>
      </c>
      <c r="BS30" s="684"/>
      <c r="BT30" s="684"/>
      <c r="BU30" s="684"/>
      <c r="BV30" s="684"/>
      <c r="BW30" s="684"/>
      <c r="BX30" s="620">
        <v>97.7</v>
      </c>
      <c r="BY30" s="684"/>
      <c r="BZ30" s="684"/>
      <c r="CA30" s="684"/>
      <c r="CB30" s="685"/>
      <c r="CD30" s="688"/>
      <c r="CE30" s="689"/>
      <c r="CF30" s="639" t="s">
        <v>293</v>
      </c>
      <c r="CG30" s="640"/>
      <c r="CH30" s="640"/>
      <c r="CI30" s="640"/>
      <c r="CJ30" s="640"/>
      <c r="CK30" s="640"/>
      <c r="CL30" s="640"/>
      <c r="CM30" s="640"/>
      <c r="CN30" s="640"/>
      <c r="CO30" s="640"/>
      <c r="CP30" s="640"/>
      <c r="CQ30" s="641"/>
      <c r="CR30" s="625">
        <v>1102598</v>
      </c>
      <c r="CS30" s="626"/>
      <c r="CT30" s="626"/>
      <c r="CU30" s="626"/>
      <c r="CV30" s="626"/>
      <c r="CW30" s="626"/>
      <c r="CX30" s="626"/>
      <c r="CY30" s="627"/>
      <c r="CZ30" s="659">
        <v>12.2</v>
      </c>
      <c r="DA30" s="660"/>
      <c r="DB30" s="660"/>
      <c r="DC30" s="661"/>
      <c r="DD30" s="634">
        <v>988888</v>
      </c>
      <c r="DE30" s="626"/>
      <c r="DF30" s="626"/>
      <c r="DG30" s="626"/>
      <c r="DH30" s="626"/>
      <c r="DI30" s="626"/>
      <c r="DJ30" s="626"/>
      <c r="DK30" s="627"/>
      <c r="DL30" s="634">
        <v>988888</v>
      </c>
      <c r="DM30" s="626"/>
      <c r="DN30" s="626"/>
      <c r="DO30" s="626"/>
      <c r="DP30" s="626"/>
      <c r="DQ30" s="626"/>
      <c r="DR30" s="626"/>
      <c r="DS30" s="626"/>
      <c r="DT30" s="626"/>
      <c r="DU30" s="626"/>
      <c r="DV30" s="627"/>
      <c r="DW30" s="630">
        <v>16.8</v>
      </c>
      <c r="DX30" s="657"/>
      <c r="DY30" s="657"/>
      <c r="DZ30" s="657"/>
      <c r="EA30" s="657"/>
      <c r="EB30" s="657"/>
      <c r="EC30" s="658"/>
    </row>
    <row r="31" spans="2:133" ht="11.25" customHeight="1" x14ac:dyDescent="0.15">
      <c r="B31" s="622" t="s">
        <v>294</v>
      </c>
      <c r="C31" s="623"/>
      <c r="D31" s="623"/>
      <c r="E31" s="623"/>
      <c r="F31" s="623"/>
      <c r="G31" s="623"/>
      <c r="H31" s="623"/>
      <c r="I31" s="623"/>
      <c r="J31" s="623"/>
      <c r="K31" s="623"/>
      <c r="L31" s="623"/>
      <c r="M31" s="623"/>
      <c r="N31" s="623"/>
      <c r="O31" s="623"/>
      <c r="P31" s="623"/>
      <c r="Q31" s="624"/>
      <c r="R31" s="625">
        <v>232857</v>
      </c>
      <c r="S31" s="626"/>
      <c r="T31" s="626"/>
      <c r="U31" s="626"/>
      <c r="V31" s="626"/>
      <c r="W31" s="626"/>
      <c r="X31" s="626"/>
      <c r="Y31" s="627"/>
      <c r="Z31" s="628">
        <v>2.5</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99.6</v>
      </c>
      <c r="BH31" s="645"/>
      <c r="BI31" s="645"/>
      <c r="BJ31" s="645"/>
      <c r="BK31" s="645"/>
      <c r="BL31" s="645"/>
      <c r="BM31" s="631">
        <v>99.2</v>
      </c>
      <c r="BN31" s="681"/>
      <c r="BO31" s="681"/>
      <c r="BP31" s="681"/>
      <c r="BQ31" s="682"/>
      <c r="BR31" s="680">
        <v>99.8</v>
      </c>
      <c r="BS31" s="645"/>
      <c r="BT31" s="645"/>
      <c r="BU31" s="645"/>
      <c r="BV31" s="645"/>
      <c r="BW31" s="645"/>
      <c r="BX31" s="631">
        <v>99.3</v>
      </c>
      <c r="BY31" s="681"/>
      <c r="BZ31" s="681"/>
      <c r="CA31" s="681"/>
      <c r="CB31" s="682"/>
      <c r="CD31" s="688"/>
      <c r="CE31" s="689"/>
      <c r="CF31" s="639" t="s">
        <v>297</v>
      </c>
      <c r="CG31" s="640"/>
      <c r="CH31" s="640"/>
      <c r="CI31" s="640"/>
      <c r="CJ31" s="640"/>
      <c r="CK31" s="640"/>
      <c r="CL31" s="640"/>
      <c r="CM31" s="640"/>
      <c r="CN31" s="640"/>
      <c r="CO31" s="640"/>
      <c r="CP31" s="640"/>
      <c r="CQ31" s="641"/>
      <c r="CR31" s="625">
        <v>54016</v>
      </c>
      <c r="CS31" s="645"/>
      <c r="CT31" s="645"/>
      <c r="CU31" s="645"/>
      <c r="CV31" s="645"/>
      <c r="CW31" s="645"/>
      <c r="CX31" s="645"/>
      <c r="CY31" s="646"/>
      <c r="CZ31" s="659">
        <v>0.6</v>
      </c>
      <c r="DA31" s="660"/>
      <c r="DB31" s="660"/>
      <c r="DC31" s="661"/>
      <c r="DD31" s="634">
        <v>40330</v>
      </c>
      <c r="DE31" s="645"/>
      <c r="DF31" s="645"/>
      <c r="DG31" s="645"/>
      <c r="DH31" s="645"/>
      <c r="DI31" s="645"/>
      <c r="DJ31" s="645"/>
      <c r="DK31" s="646"/>
      <c r="DL31" s="634">
        <v>40330</v>
      </c>
      <c r="DM31" s="645"/>
      <c r="DN31" s="645"/>
      <c r="DO31" s="645"/>
      <c r="DP31" s="645"/>
      <c r="DQ31" s="645"/>
      <c r="DR31" s="645"/>
      <c r="DS31" s="645"/>
      <c r="DT31" s="645"/>
      <c r="DU31" s="645"/>
      <c r="DV31" s="646"/>
      <c r="DW31" s="630">
        <v>0.7</v>
      </c>
      <c r="DX31" s="657"/>
      <c r="DY31" s="657"/>
      <c r="DZ31" s="657"/>
      <c r="EA31" s="657"/>
      <c r="EB31" s="657"/>
      <c r="EC31" s="658"/>
    </row>
    <row r="32" spans="2:133" ht="11.25" customHeight="1" x14ac:dyDescent="0.15">
      <c r="B32" s="622" t="s">
        <v>298</v>
      </c>
      <c r="C32" s="623"/>
      <c r="D32" s="623"/>
      <c r="E32" s="623"/>
      <c r="F32" s="623"/>
      <c r="G32" s="623"/>
      <c r="H32" s="623"/>
      <c r="I32" s="623"/>
      <c r="J32" s="623"/>
      <c r="K32" s="623"/>
      <c r="L32" s="623"/>
      <c r="M32" s="623"/>
      <c r="N32" s="623"/>
      <c r="O32" s="623"/>
      <c r="P32" s="623"/>
      <c r="Q32" s="624"/>
      <c r="R32" s="625">
        <v>253737</v>
      </c>
      <c r="S32" s="626"/>
      <c r="T32" s="626"/>
      <c r="U32" s="626"/>
      <c r="V32" s="626"/>
      <c r="W32" s="626"/>
      <c r="X32" s="626"/>
      <c r="Y32" s="627"/>
      <c r="Z32" s="628">
        <v>2.8</v>
      </c>
      <c r="AA32" s="628"/>
      <c r="AB32" s="628"/>
      <c r="AC32" s="628"/>
      <c r="AD32" s="629">
        <v>61907</v>
      </c>
      <c r="AE32" s="629"/>
      <c r="AF32" s="629"/>
      <c r="AG32" s="629"/>
      <c r="AH32" s="629"/>
      <c r="AI32" s="629"/>
      <c r="AJ32" s="629"/>
      <c r="AK32" s="629"/>
      <c r="AL32" s="630">
        <v>1.1000000000000001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v>
      </c>
      <c r="BH32" s="693"/>
      <c r="BI32" s="693"/>
      <c r="BJ32" s="693"/>
      <c r="BK32" s="693"/>
      <c r="BL32" s="693"/>
      <c r="BM32" s="694">
        <v>94.7</v>
      </c>
      <c r="BN32" s="693"/>
      <c r="BO32" s="693"/>
      <c r="BP32" s="693"/>
      <c r="BQ32" s="695"/>
      <c r="BR32" s="692">
        <v>99</v>
      </c>
      <c r="BS32" s="693"/>
      <c r="BT32" s="693"/>
      <c r="BU32" s="693"/>
      <c r="BV32" s="693"/>
      <c r="BW32" s="693"/>
      <c r="BX32" s="694">
        <v>95</v>
      </c>
      <c r="BY32" s="693"/>
      <c r="BZ32" s="693"/>
      <c r="CA32" s="693"/>
      <c r="CB32" s="695"/>
      <c r="CD32" s="690"/>
      <c r="CE32" s="691"/>
      <c r="CF32" s="639" t="s">
        <v>300</v>
      </c>
      <c r="CG32" s="640"/>
      <c r="CH32" s="640"/>
      <c r="CI32" s="640"/>
      <c r="CJ32" s="640"/>
      <c r="CK32" s="640"/>
      <c r="CL32" s="640"/>
      <c r="CM32" s="640"/>
      <c r="CN32" s="640"/>
      <c r="CO32" s="640"/>
      <c r="CP32" s="640"/>
      <c r="CQ32" s="641"/>
      <c r="CR32" s="625">
        <v>441</v>
      </c>
      <c r="CS32" s="626"/>
      <c r="CT32" s="626"/>
      <c r="CU32" s="626"/>
      <c r="CV32" s="626"/>
      <c r="CW32" s="626"/>
      <c r="CX32" s="626"/>
      <c r="CY32" s="627"/>
      <c r="CZ32" s="659">
        <v>0</v>
      </c>
      <c r="DA32" s="660"/>
      <c r="DB32" s="660"/>
      <c r="DC32" s="661"/>
      <c r="DD32" s="634">
        <v>441</v>
      </c>
      <c r="DE32" s="626"/>
      <c r="DF32" s="626"/>
      <c r="DG32" s="626"/>
      <c r="DH32" s="626"/>
      <c r="DI32" s="626"/>
      <c r="DJ32" s="626"/>
      <c r="DK32" s="627"/>
      <c r="DL32" s="634">
        <v>441</v>
      </c>
      <c r="DM32" s="626"/>
      <c r="DN32" s="626"/>
      <c r="DO32" s="626"/>
      <c r="DP32" s="626"/>
      <c r="DQ32" s="626"/>
      <c r="DR32" s="626"/>
      <c r="DS32" s="626"/>
      <c r="DT32" s="626"/>
      <c r="DU32" s="626"/>
      <c r="DV32" s="627"/>
      <c r="DW32" s="630">
        <v>0</v>
      </c>
      <c r="DX32" s="657"/>
      <c r="DY32" s="657"/>
      <c r="DZ32" s="657"/>
      <c r="EA32" s="657"/>
      <c r="EB32" s="657"/>
      <c r="EC32" s="658"/>
    </row>
    <row r="33" spans="2:133" ht="11.25" customHeight="1" x14ac:dyDescent="0.15">
      <c r="B33" s="622" t="s">
        <v>301</v>
      </c>
      <c r="C33" s="623"/>
      <c r="D33" s="623"/>
      <c r="E33" s="623"/>
      <c r="F33" s="623"/>
      <c r="G33" s="623"/>
      <c r="H33" s="623"/>
      <c r="I33" s="623"/>
      <c r="J33" s="623"/>
      <c r="K33" s="623"/>
      <c r="L33" s="623"/>
      <c r="M33" s="623"/>
      <c r="N33" s="623"/>
      <c r="O33" s="623"/>
      <c r="P33" s="623"/>
      <c r="Q33" s="624"/>
      <c r="R33" s="625">
        <v>744873</v>
      </c>
      <c r="S33" s="626"/>
      <c r="T33" s="626"/>
      <c r="U33" s="626"/>
      <c r="V33" s="626"/>
      <c r="W33" s="626"/>
      <c r="X33" s="626"/>
      <c r="Y33" s="627"/>
      <c r="Z33" s="628">
        <v>8.1</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4258329</v>
      </c>
      <c r="CS33" s="645"/>
      <c r="CT33" s="645"/>
      <c r="CU33" s="645"/>
      <c r="CV33" s="645"/>
      <c r="CW33" s="645"/>
      <c r="CX33" s="645"/>
      <c r="CY33" s="646"/>
      <c r="CZ33" s="659">
        <v>47.2</v>
      </c>
      <c r="DA33" s="660"/>
      <c r="DB33" s="660"/>
      <c r="DC33" s="661"/>
      <c r="DD33" s="634">
        <v>3712385</v>
      </c>
      <c r="DE33" s="645"/>
      <c r="DF33" s="645"/>
      <c r="DG33" s="645"/>
      <c r="DH33" s="645"/>
      <c r="DI33" s="645"/>
      <c r="DJ33" s="645"/>
      <c r="DK33" s="646"/>
      <c r="DL33" s="634">
        <v>2591318</v>
      </c>
      <c r="DM33" s="645"/>
      <c r="DN33" s="645"/>
      <c r="DO33" s="645"/>
      <c r="DP33" s="645"/>
      <c r="DQ33" s="645"/>
      <c r="DR33" s="645"/>
      <c r="DS33" s="645"/>
      <c r="DT33" s="645"/>
      <c r="DU33" s="645"/>
      <c r="DV33" s="646"/>
      <c r="DW33" s="630">
        <v>44.1</v>
      </c>
      <c r="DX33" s="657"/>
      <c r="DY33" s="657"/>
      <c r="DZ33" s="657"/>
      <c r="EA33" s="657"/>
      <c r="EB33" s="657"/>
      <c r="EC33" s="658"/>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1466299</v>
      </c>
      <c r="CS34" s="626"/>
      <c r="CT34" s="626"/>
      <c r="CU34" s="626"/>
      <c r="CV34" s="626"/>
      <c r="CW34" s="626"/>
      <c r="CX34" s="626"/>
      <c r="CY34" s="627"/>
      <c r="CZ34" s="659">
        <v>16.3</v>
      </c>
      <c r="DA34" s="660"/>
      <c r="DB34" s="660"/>
      <c r="DC34" s="661"/>
      <c r="DD34" s="634">
        <v>1206760</v>
      </c>
      <c r="DE34" s="626"/>
      <c r="DF34" s="626"/>
      <c r="DG34" s="626"/>
      <c r="DH34" s="626"/>
      <c r="DI34" s="626"/>
      <c r="DJ34" s="626"/>
      <c r="DK34" s="627"/>
      <c r="DL34" s="634">
        <v>1016489</v>
      </c>
      <c r="DM34" s="626"/>
      <c r="DN34" s="626"/>
      <c r="DO34" s="626"/>
      <c r="DP34" s="626"/>
      <c r="DQ34" s="626"/>
      <c r="DR34" s="626"/>
      <c r="DS34" s="626"/>
      <c r="DT34" s="626"/>
      <c r="DU34" s="626"/>
      <c r="DV34" s="627"/>
      <c r="DW34" s="630">
        <v>17.3</v>
      </c>
      <c r="DX34" s="657"/>
      <c r="DY34" s="657"/>
      <c r="DZ34" s="657"/>
      <c r="EA34" s="657"/>
      <c r="EB34" s="657"/>
      <c r="EC34" s="658"/>
    </row>
    <row r="35" spans="2:133" ht="11.25" customHeight="1" x14ac:dyDescent="0.15">
      <c r="B35" s="622" t="s">
        <v>307</v>
      </c>
      <c r="C35" s="623"/>
      <c r="D35" s="623"/>
      <c r="E35" s="623"/>
      <c r="F35" s="623"/>
      <c r="G35" s="623"/>
      <c r="H35" s="623"/>
      <c r="I35" s="623"/>
      <c r="J35" s="623"/>
      <c r="K35" s="623"/>
      <c r="L35" s="623"/>
      <c r="M35" s="623"/>
      <c r="N35" s="623"/>
      <c r="O35" s="623"/>
      <c r="P35" s="623"/>
      <c r="Q35" s="624"/>
      <c r="R35" s="625">
        <v>276373</v>
      </c>
      <c r="S35" s="626"/>
      <c r="T35" s="626"/>
      <c r="U35" s="626"/>
      <c r="V35" s="626"/>
      <c r="W35" s="626"/>
      <c r="X35" s="626"/>
      <c r="Y35" s="627"/>
      <c r="Z35" s="628">
        <v>3</v>
      </c>
      <c r="AA35" s="628"/>
      <c r="AB35" s="628"/>
      <c r="AC35" s="628"/>
      <c r="AD35" s="629" t="s">
        <v>111</v>
      </c>
      <c r="AE35" s="629"/>
      <c r="AF35" s="629"/>
      <c r="AG35" s="629"/>
      <c r="AH35" s="629"/>
      <c r="AI35" s="629"/>
      <c r="AJ35" s="629"/>
      <c r="AK35" s="629"/>
      <c r="AL35" s="630" t="s">
        <v>111</v>
      </c>
      <c r="AM35" s="631"/>
      <c r="AN35" s="631"/>
      <c r="AO35" s="632"/>
      <c r="AP35" s="188"/>
      <c r="AQ35" s="636" t="s">
        <v>308</v>
      </c>
      <c r="AR35" s="637"/>
      <c r="AS35" s="637"/>
      <c r="AT35" s="637"/>
      <c r="AU35" s="637"/>
      <c r="AV35" s="637"/>
      <c r="AW35" s="637"/>
      <c r="AX35" s="637"/>
      <c r="AY35" s="638"/>
      <c r="AZ35" s="614">
        <v>1371809</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94151</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197357</v>
      </c>
      <c r="CS35" s="645"/>
      <c r="CT35" s="645"/>
      <c r="CU35" s="645"/>
      <c r="CV35" s="645"/>
      <c r="CW35" s="645"/>
      <c r="CX35" s="645"/>
      <c r="CY35" s="646"/>
      <c r="CZ35" s="659">
        <v>2.2000000000000002</v>
      </c>
      <c r="DA35" s="660"/>
      <c r="DB35" s="660"/>
      <c r="DC35" s="661"/>
      <c r="DD35" s="634">
        <v>155694</v>
      </c>
      <c r="DE35" s="645"/>
      <c r="DF35" s="645"/>
      <c r="DG35" s="645"/>
      <c r="DH35" s="645"/>
      <c r="DI35" s="645"/>
      <c r="DJ35" s="645"/>
      <c r="DK35" s="646"/>
      <c r="DL35" s="634">
        <v>152575</v>
      </c>
      <c r="DM35" s="645"/>
      <c r="DN35" s="645"/>
      <c r="DO35" s="645"/>
      <c r="DP35" s="645"/>
      <c r="DQ35" s="645"/>
      <c r="DR35" s="645"/>
      <c r="DS35" s="645"/>
      <c r="DT35" s="645"/>
      <c r="DU35" s="645"/>
      <c r="DV35" s="646"/>
      <c r="DW35" s="630">
        <v>2.6</v>
      </c>
      <c r="DX35" s="657"/>
      <c r="DY35" s="657"/>
      <c r="DZ35" s="657"/>
      <c r="EA35" s="657"/>
      <c r="EB35" s="657"/>
      <c r="EC35" s="658"/>
    </row>
    <row r="36" spans="2:133" ht="11.25" customHeight="1" x14ac:dyDescent="0.15">
      <c r="B36" s="668" t="s">
        <v>311</v>
      </c>
      <c r="C36" s="669"/>
      <c r="D36" s="669"/>
      <c r="E36" s="669"/>
      <c r="F36" s="669"/>
      <c r="G36" s="669"/>
      <c r="H36" s="669"/>
      <c r="I36" s="669"/>
      <c r="J36" s="669"/>
      <c r="K36" s="669"/>
      <c r="L36" s="669"/>
      <c r="M36" s="669"/>
      <c r="N36" s="669"/>
      <c r="O36" s="669"/>
      <c r="P36" s="669"/>
      <c r="Q36" s="670"/>
      <c r="R36" s="697">
        <v>9223617</v>
      </c>
      <c r="S36" s="698"/>
      <c r="T36" s="698"/>
      <c r="U36" s="698"/>
      <c r="V36" s="698"/>
      <c r="W36" s="698"/>
      <c r="X36" s="698"/>
      <c r="Y36" s="699"/>
      <c r="Z36" s="700">
        <v>100</v>
      </c>
      <c r="AA36" s="700"/>
      <c r="AB36" s="700"/>
      <c r="AC36" s="700"/>
      <c r="AD36" s="701">
        <v>5605258</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511085</v>
      </c>
      <c r="BA36" s="626"/>
      <c r="BB36" s="626"/>
      <c r="BC36" s="626"/>
      <c r="BD36" s="645"/>
      <c r="BE36" s="645"/>
      <c r="BF36" s="682"/>
      <c r="BG36" s="639" t="s">
        <v>313</v>
      </c>
      <c r="BH36" s="640"/>
      <c r="BI36" s="640"/>
      <c r="BJ36" s="640"/>
      <c r="BK36" s="640"/>
      <c r="BL36" s="640"/>
      <c r="BM36" s="640"/>
      <c r="BN36" s="640"/>
      <c r="BO36" s="640"/>
      <c r="BP36" s="640"/>
      <c r="BQ36" s="640"/>
      <c r="BR36" s="640"/>
      <c r="BS36" s="640"/>
      <c r="BT36" s="640"/>
      <c r="BU36" s="641"/>
      <c r="BV36" s="625">
        <v>77480</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1355700</v>
      </c>
      <c r="CS36" s="626"/>
      <c r="CT36" s="626"/>
      <c r="CU36" s="626"/>
      <c r="CV36" s="626"/>
      <c r="CW36" s="626"/>
      <c r="CX36" s="626"/>
      <c r="CY36" s="627"/>
      <c r="CZ36" s="659">
        <v>15</v>
      </c>
      <c r="DA36" s="660"/>
      <c r="DB36" s="660"/>
      <c r="DC36" s="661"/>
      <c r="DD36" s="634">
        <v>1296600</v>
      </c>
      <c r="DE36" s="626"/>
      <c r="DF36" s="626"/>
      <c r="DG36" s="626"/>
      <c r="DH36" s="626"/>
      <c r="DI36" s="626"/>
      <c r="DJ36" s="626"/>
      <c r="DK36" s="627"/>
      <c r="DL36" s="634">
        <v>853658</v>
      </c>
      <c r="DM36" s="626"/>
      <c r="DN36" s="626"/>
      <c r="DO36" s="626"/>
      <c r="DP36" s="626"/>
      <c r="DQ36" s="626"/>
      <c r="DR36" s="626"/>
      <c r="DS36" s="626"/>
      <c r="DT36" s="626"/>
      <c r="DU36" s="626"/>
      <c r="DV36" s="627"/>
      <c r="DW36" s="630">
        <v>14.5</v>
      </c>
      <c r="DX36" s="657"/>
      <c r="DY36" s="657"/>
      <c r="DZ36" s="657"/>
      <c r="EA36" s="657"/>
      <c r="EB36" s="657"/>
      <c r="EC36" s="658"/>
    </row>
    <row r="37" spans="2:133" ht="11.25" customHeight="1" x14ac:dyDescent="0.15">
      <c r="AQ37" s="704" t="s">
        <v>315</v>
      </c>
      <c r="AR37" s="705"/>
      <c r="AS37" s="705"/>
      <c r="AT37" s="705"/>
      <c r="AU37" s="705"/>
      <c r="AV37" s="705"/>
      <c r="AW37" s="705"/>
      <c r="AX37" s="705"/>
      <c r="AY37" s="706"/>
      <c r="AZ37" s="625">
        <v>281500</v>
      </c>
      <c r="BA37" s="626"/>
      <c r="BB37" s="626"/>
      <c r="BC37" s="626"/>
      <c r="BD37" s="645"/>
      <c r="BE37" s="645"/>
      <c r="BF37" s="682"/>
      <c r="BG37" s="639" t="s">
        <v>316</v>
      </c>
      <c r="BH37" s="640"/>
      <c r="BI37" s="640"/>
      <c r="BJ37" s="640"/>
      <c r="BK37" s="640"/>
      <c r="BL37" s="640"/>
      <c r="BM37" s="640"/>
      <c r="BN37" s="640"/>
      <c r="BO37" s="640"/>
      <c r="BP37" s="640"/>
      <c r="BQ37" s="640"/>
      <c r="BR37" s="640"/>
      <c r="BS37" s="640"/>
      <c r="BT37" s="640"/>
      <c r="BU37" s="641"/>
      <c r="BV37" s="625">
        <v>2065</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454123</v>
      </c>
      <c r="CS37" s="645"/>
      <c r="CT37" s="645"/>
      <c r="CU37" s="645"/>
      <c r="CV37" s="645"/>
      <c r="CW37" s="645"/>
      <c r="CX37" s="645"/>
      <c r="CY37" s="646"/>
      <c r="CZ37" s="659">
        <v>5</v>
      </c>
      <c r="DA37" s="660"/>
      <c r="DB37" s="660"/>
      <c r="DC37" s="661"/>
      <c r="DD37" s="634">
        <v>452323</v>
      </c>
      <c r="DE37" s="645"/>
      <c r="DF37" s="645"/>
      <c r="DG37" s="645"/>
      <c r="DH37" s="645"/>
      <c r="DI37" s="645"/>
      <c r="DJ37" s="645"/>
      <c r="DK37" s="646"/>
      <c r="DL37" s="634">
        <v>449706</v>
      </c>
      <c r="DM37" s="645"/>
      <c r="DN37" s="645"/>
      <c r="DO37" s="645"/>
      <c r="DP37" s="645"/>
      <c r="DQ37" s="645"/>
      <c r="DR37" s="645"/>
      <c r="DS37" s="645"/>
      <c r="DT37" s="645"/>
      <c r="DU37" s="645"/>
      <c r="DV37" s="646"/>
      <c r="DW37" s="630">
        <v>7.6</v>
      </c>
      <c r="DX37" s="657"/>
      <c r="DY37" s="657"/>
      <c r="DZ37" s="657"/>
      <c r="EA37" s="657"/>
      <c r="EB37" s="657"/>
      <c r="EC37" s="658"/>
    </row>
    <row r="38" spans="2:133" ht="11.25" customHeight="1" x14ac:dyDescent="0.15">
      <c r="AQ38" s="704" t="s">
        <v>318</v>
      </c>
      <c r="AR38" s="705"/>
      <c r="AS38" s="705"/>
      <c r="AT38" s="705"/>
      <c r="AU38" s="705"/>
      <c r="AV38" s="705"/>
      <c r="AW38" s="705"/>
      <c r="AX38" s="705"/>
      <c r="AY38" s="706"/>
      <c r="AZ38" s="625">
        <v>51058</v>
      </c>
      <c r="BA38" s="626"/>
      <c r="BB38" s="626"/>
      <c r="BC38" s="626"/>
      <c r="BD38" s="645"/>
      <c r="BE38" s="645"/>
      <c r="BF38" s="682"/>
      <c r="BG38" s="639" t="s">
        <v>319</v>
      </c>
      <c r="BH38" s="640"/>
      <c r="BI38" s="640"/>
      <c r="BJ38" s="640"/>
      <c r="BK38" s="640"/>
      <c r="BL38" s="640"/>
      <c r="BM38" s="640"/>
      <c r="BN38" s="640"/>
      <c r="BO38" s="640"/>
      <c r="BP38" s="640"/>
      <c r="BQ38" s="640"/>
      <c r="BR38" s="640"/>
      <c r="BS38" s="640"/>
      <c r="BT38" s="640"/>
      <c r="BU38" s="641"/>
      <c r="BV38" s="625">
        <v>4259</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809666</v>
      </c>
      <c r="CS38" s="626"/>
      <c r="CT38" s="626"/>
      <c r="CU38" s="626"/>
      <c r="CV38" s="626"/>
      <c r="CW38" s="626"/>
      <c r="CX38" s="626"/>
      <c r="CY38" s="627"/>
      <c r="CZ38" s="659">
        <v>9</v>
      </c>
      <c r="DA38" s="660"/>
      <c r="DB38" s="660"/>
      <c r="DC38" s="661"/>
      <c r="DD38" s="634">
        <v>708331</v>
      </c>
      <c r="DE38" s="626"/>
      <c r="DF38" s="626"/>
      <c r="DG38" s="626"/>
      <c r="DH38" s="626"/>
      <c r="DI38" s="626"/>
      <c r="DJ38" s="626"/>
      <c r="DK38" s="627"/>
      <c r="DL38" s="634">
        <v>568596</v>
      </c>
      <c r="DM38" s="626"/>
      <c r="DN38" s="626"/>
      <c r="DO38" s="626"/>
      <c r="DP38" s="626"/>
      <c r="DQ38" s="626"/>
      <c r="DR38" s="626"/>
      <c r="DS38" s="626"/>
      <c r="DT38" s="626"/>
      <c r="DU38" s="626"/>
      <c r="DV38" s="627"/>
      <c r="DW38" s="630">
        <v>9.6999999999999993</v>
      </c>
      <c r="DX38" s="657"/>
      <c r="DY38" s="657"/>
      <c r="DZ38" s="657"/>
      <c r="EA38" s="657"/>
      <c r="EB38" s="657"/>
      <c r="EC38" s="658"/>
    </row>
    <row r="39" spans="2:133" ht="11.25" customHeight="1" x14ac:dyDescent="0.15">
      <c r="AQ39" s="704" t="s">
        <v>321</v>
      </c>
      <c r="AR39" s="705"/>
      <c r="AS39" s="705"/>
      <c r="AT39" s="705"/>
      <c r="AU39" s="705"/>
      <c r="AV39" s="705"/>
      <c r="AW39" s="705"/>
      <c r="AX39" s="705"/>
      <c r="AY39" s="706"/>
      <c r="AZ39" s="625" t="s">
        <v>322</v>
      </c>
      <c r="BA39" s="626"/>
      <c r="BB39" s="626"/>
      <c r="BC39" s="626"/>
      <c r="BD39" s="645"/>
      <c r="BE39" s="645"/>
      <c r="BF39" s="682"/>
      <c r="BG39" s="710" t="s">
        <v>323</v>
      </c>
      <c r="BH39" s="711"/>
      <c r="BI39" s="711"/>
      <c r="BJ39" s="711"/>
      <c r="BK39" s="711"/>
      <c r="BL39" s="189"/>
      <c r="BM39" s="640" t="s">
        <v>324</v>
      </c>
      <c r="BN39" s="640"/>
      <c r="BO39" s="640"/>
      <c r="BP39" s="640"/>
      <c r="BQ39" s="640"/>
      <c r="BR39" s="640"/>
      <c r="BS39" s="640"/>
      <c r="BT39" s="640"/>
      <c r="BU39" s="641"/>
      <c r="BV39" s="625">
        <v>131</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388982</v>
      </c>
      <c r="CS39" s="645"/>
      <c r="CT39" s="645"/>
      <c r="CU39" s="645"/>
      <c r="CV39" s="645"/>
      <c r="CW39" s="645"/>
      <c r="CX39" s="645"/>
      <c r="CY39" s="646"/>
      <c r="CZ39" s="659">
        <v>4.3</v>
      </c>
      <c r="DA39" s="660"/>
      <c r="DB39" s="660"/>
      <c r="DC39" s="661"/>
      <c r="DD39" s="634">
        <v>345000</v>
      </c>
      <c r="DE39" s="645"/>
      <c r="DF39" s="645"/>
      <c r="DG39" s="645"/>
      <c r="DH39" s="645"/>
      <c r="DI39" s="645"/>
      <c r="DJ39" s="645"/>
      <c r="DK39" s="646"/>
      <c r="DL39" s="634" t="s">
        <v>322</v>
      </c>
      <c r="DM39" s="645"/>
      <c r="DN39" s="645"/>
      <c r="DO39" s="645"/>
      <c r="DP39" s="645"/>
      <c r="DQ39" s="645"/>
      <c r="DR39" s="645"/>
      <c r="DS39" s="645"/>
      <c r="DT39" s="645"/>
      <c r="DU39" s="645"/>
      <c r="DV39" s="646"/>
      <c r="DW39" s="630" t="s">
        <v>322</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139205</v>
      </c>
      <c r="BA40" s="626"/>
      <c r="BB40" s="626"/>
      <c r="BC40" s="626"/>
      <c r="BD40" s="645"/>
      <c r="BE40" s="645"/>
      <c r="BF40" s="682"/>
      <c r="BG40" s="710"/>
      <c r="BH40" s="711"/>
      <c r="BI40" s="711"/>
      <c r="BJ40" s="711"/>
      <c r="BK40" s="711"/>
      <c r="BL40" s="189"/>
      <c r="BM40" s="640" t="s">
        <v>327</v>
      </c>
      <c r="BN40" s="640"/>
      <c r="BO40" s="640"/>
      <c r="BP40" s="640"/>
      <c r="BQ40" s="640"/>
      <c r="BR40" s="640"/>
      <c r="BS40" s="640"/>
      <c r="BT40" s="640"/>
      <c r="BU40" s="641"/>
      <c r="BV40" s="625">
        <v>82</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40325</v>
      </c>
      <c r="CS40" s="626"/>
      <c r="CT40" s="626"/>
      <c r="CU40" s="626"/>
      <c r="CV40" s="626"/>
      <c r="CW40" s="626"/>
      <c r="CX40" s="626"/>
      <c r="CY40" s="627"/>
      <c r="CZ40" s="659">
        <v>0.4</v>
      </c>
      <c r="DA40" s="660"/>
      <c r="DB40" s="660"/>
      <c r="DC40" s="661"/>
      <c r="DD40" s="634" t="s">
        <v>322</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329</v>
      </c>
      <c r="AR41" s="648"/>
      <c r="AS41" s="648"/>
      <c r="AT41" s="648"/>
      <c r="AU41" s="648"/>
      <c r="AV41" s="648"/>
      <c r="AW41" s="648"/>
      <c r="AX41" s="648"/>
      <c r="AY41" s="649"/>
      <c r="AZ41" s="697">
        <v>388961</v>
      </c>
      <c r="BA41" s="698"/>
      <c r="BB41" s="698"/>
      <c r="BC41" s="698"/>
      <c r="BD41" s="693"/>
      <c r="BE41" s="693"/>
      <c r="BF41" s="695"/>
      <c r="BG41" s="712"/>
      <c r="BH41" s="713"/>
      <c r="BI41" s="713"/>
      <c r="BJ41" s="713"/>
      <c r="BK41" s="713"/>
      <c r="BL41" s="191"/>
      <c r="BM41" s="648" t="s">
        <v>330</v>
      </c>
      <c r="BN41" s="648"/>
      <c r="BO41" s="648"/>
      <c r="BP41" s="648"/>
      <c r="BQ41" s="648"/>
      <c r="BR41" s="648"/>
      <c r="BS41" s="648"/>
      <c r="BT41" s="648"/>
      <c r="BU41" s="649"/>
      <c r="BV41" s="697">
        <v>249</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45"/>
      <c r="CT41" s="645"/>
      <c r="CU41" s="645"/>
      <c r="CV41" s="645"/>
      <c r="CW41" s="645"/>
      <c r="CX41" s="645"/>
      <c r="CY41" s="646"/>
      <c r="CZ41" s="659" t="s">
        <v>332</v>
      </c>
      <c r="DA41" s="660"/>
      <c r="DB41" s="660"/>
      <c r="DC41" s="661"/>
      <c r="DD41" s="634" t="s">
        <v>332</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1692304</v>
      </c>
      <c r="CS42" s="626"/>
      <c r="CT42" s="626"/>
      <c r="CU42" s="626"/>
      <c r="CV42" s="626"/>
      <c r="CW42" s="626"/>
      <c r="CX42" s="626"/>
      <c r="CY42" s="627"/>
      <c r="CZ42" s="659">
        <v>18.8</v>
      </c>
      <c r="DA42" s="708"/>
      <c r="DB42" s="708"/>
      <c r="DC42" s="709"/>
      <c r="DD42" s="634">
        <v>505938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3114</v>
      </c>
      <c r="CS43" s="645"/>
      <c r="CT43" s="645"/>
      <c r="CU43" s="645"/>
      <c r="CV43" s="645"/>
      <c r="CW43" s="645"/>
      <c r="CX43" s="645"/>
      <c r="CY43" s="646"/>
      <c r="CZ43" s="659">
        <v>0</v>
      </c>
      <c r="DA43" s="660"/>
      <c r="DB43" s="660"/>
      <c r="DC43" s="661"/>
      <c r="DD43" s="634">
        <v>3114</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1639125</v>
      </c>
      <c r="CS44" s="626"/>
      <c r="CT44" s="626"/>
      <c r="CU44" s="626"/>
      <c r="CV44" s="626"/>
      <c r="CW44" s="626"/>
      <c r="CX44" s="626"/>
      <c r="CY44" s="627"/>
      <c r="CZ44" s="659">
        <v>18.2</v>
      </c>
      <c r="DA44" s="708"/>
      <c r="DB44" s="708"/>
      <c r="DC44" s="709"/>
      <c r="DD44" s="634">
        <v>478410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1059286</v>
      </c>
      <c r="CS45" s="645"/>
      <c r="CT45" s="645"/>
      <c r="CU45" s="645"/>
      <c r="CV45" s="645"/>
      <c r="CW45" s="645"/>
      <c r="CX45" s="645"/>
      <c r="CY45" s="646"/>
      <c r="CZ45" s="659">
        <v>11.7</v>
      </c>
      <c r="DA45" s="660"/>
      <c r="DB45" s="660"/>
      <c r="DC45" s="661"/>
      <c r="DD45" s="634">
        <v>203197</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489708</v>
      </c>
      <c r="CS46" s="626"/>
      <c r="CT46" s="626"/>
      <c r="CU46" s="626"/>
      <c r="CV46" s="626"/>
      <c r="CW46" s="626"/>
      <c r="CX46" s="626"/>
      <c r="CY46" s="627"/>
      <c r="CZ46" s="659">
        <v>5.4</v>
      </c>
      <c r="DA46" s="708"/>
      <c r="DB46" s="708"/>
      <c r="DC46" s="709"/>
      <c r="DD46" s="634">
        <v>273677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53179</v>
      </c>
      <c r="CS47" s="645"/>
      <c r="CT47" s="645"/>
      <c r="CU47" s="645"/>
      <c r="CV47" s="645"/>
      <c r="CW47" s="645"/>
      <c r="CX47" s="645"/>
      <c r="CY47" s="646"/>
      <c r="CZ47" s="659">
        <v>0.6</v>
      </c>
      <c r="DA47" s="660"/>
      <c r="DB47" s="660"/>
      <c r="DC47" s="661"/>
      <c r="DD47" s="634">
        <v>27528</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9018963</v>
      </c>
      <c r="CS49" s="693"/>
      <c r="CT49" s="693"/>
      <c r="CU49" s="693"/>
      <c r="CV49" s="693"/>
      <c r="CW49" s="693"/>
      <c r="CX49" s="693"/>
      <c r="CY49" s="720"/>
      <c r="CZ49" s="721">
        <v>100</v>
      </c>
      <c r="DA49" s="722"/>
      <c r="DB49" s="722"/>
      <c r="DC49" s="723"/>
      <c r="DD49" s="724">
        <v>6590363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9185</v>
      </c>
      <c r="R7" s="755"/>
      <c r="S7" s="755"/>
      <c r="T7" s="755"/>
      <c r="U7" s="755"/>
      <c r="V7" s="755">
        <v>8980</v>
      </c>
      <c r="W7" s="755"/>
      <c r="X7" s="755"/>
      <c r="Y7" s="755"/>
      <c r="Z7" s="755"/>
      <c r="AA7" s="755">
        <v>205</v>
      </c>
      <c r="AB7" s="755"/>
      <c r="AC7" s="755"/>
      <c r="AD7" s="755"/>
      <c r="AE7" s="756"/>
      <c r="AF7" s="757">
        <v>171</v>
      </c>
      <c r="AG7" s="758"/>
      <c r="AH7" s="758"/>
      <c r="AI7" s="758"/>
      <c r="AJ7" s="759"/>
      <c r="AK7" s="794">
        <v>302</v>
      </c>
      <c r="AL7" s="795"/>
      <c r="AM7" s="795"/>
      <c r="AN7" s="795"/>
      <c r="AO7" s="795"/>
      <c r="AP7" s="795">
        <v>11905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541</v>
      </c>
      <c r="BT7" s="799"/>
      <c r="BU7" s="799"/>
      <c r="BV7" s="799"/>
      <c r="BW7" s="799"/>
      <c r="BX7" s="799"/>
      <c r="BY7" s="799"/>
      <c r="BZ7" s="799"/>
      <c r="CA7" s="799"/>
      <c r="CB7" s="799"/>
      <c r="CC7" s="799"/>
      <c r="CD7" s="799"/>
      <c r="CE7" s="799"/>
      <c r="CF7" s="799"/>
      <c r="CG7" s="800"/>
      <c r="CH7" s="791">
        <v>0</v>
      </c>
      <c r="CI7" s="792"/>
      <c r="CJ7" s="792"/>
      <c r="CK7" s="792"/>
      <c r="CL7" s="793"/>
      <c r="CM7" s="791">
        <v>145</v>
      </c>
      <c r="CN7" s="792"/>
      <c r="CO7" s="792"/>
      <c r="CP7" s="792"/>
      <c r="CQ7" s="793"/>
      <c r="CR7" s="791">
        <v>5</v>
      </c>
      <c r="CS7" s="792"/>
      <c r="CT7" s="792"/>
      <c r="CU7" s="792"/>
      <c r="CV7" s="793"/>
      <c r="CW7" s="791" t="s">
        <v>539</v>
      </c>
      <c r="CX7" s="792"/>
      <c r="CY7" s="792"/>
      <c r="CZ7" s="792"/>
      <c r="DA7" s="793"/>
      <c r="DB7" s="791" t="s">
        <v>539</v>
      </c>
      <c r="DC7" s="792"/>
      <c r="DD7" s="792"/>
      <c r="DE7" s="792"/>
      <c r="DF7" s="793"/>
      <c r="DG7" s="791" t="s">
        <v>539</v>
      </c>
      <c r="DH7" s="792"/>
      <c r="DI7" s="792"/>
      <c r="DJ7" s="792"/>
      <c r="DK7" s="793"/>
      <c r="DL7" s="791" t="s">
        <v>539</v>
      </c>
      <c r="DM7" s="792"/>
      <c r="DN7" s="792"/>
      <c r="DO7" s="792"/>
      <c r="DP7" s="793"/>
      <c r="DQ7" s="791" t="s">
        <v>539</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45</v>
      </c>
      <c r="R8" s="779"/>
      <c r="S8" s="779"/>
      <c r="T8" s="779"/>
      <c r="U8" s="779"/>
      <c r="V8" s="779">
        <v>45</v>
      </c>
      <c r="W8" s="779"/>
      <c r="X8" s="779"/>
      <c r="Y8" s="779"/>
      <c r="Z8" s="779"/>
      <c r="AA8" s="779">
        <v>0</v>
      </c>
      <c r="AB8" s="779"/>
      <c r="AC8" s="779"/>
      <c r="AD8" s="779"/>
      <c r="AE8" s="780"/>
      <c r="AF8" s="781" t="s">
        <v>111</v>
      </c>
      <c r="AG8" s="782"/>
      <c r="AH8" s="782"/>
      <c r="AI8" s="782"/>
      <c r="AJ8" s="783"/>
      <c r="AK8" s="784">
        <v>22</v>
      </c>
      <c r="AL8" s="785"/>
      <c r="AM8" s="785"/>
      <c r="AN8" s="785"/>
      <c r="AO8" s="785"/>
      <c r="AP8" s="785" t="s">
        <v>539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542</v>
      </c>
      <c r="BT8" s="789"/>
      <c r="BU8" s="789"/>
      <c r="BV8" s="789"/>
      <c r="BW8" s="789"/>
      <c r="BX8" s="789"/>
      <c r="BY8" s="789"/>
      <c r="BZ8" s="789"/>
      <c r="CA8" s="789"/>
      <c r="CB8" s="789"/>
      <c r="CC8" s="789"/>
      <c r="CD8" s="789"/>
      <c r="CE8" s="789"/>
      <c r="CF8" s="789"/>
      <c r="CG8" s="790"/>
      <c r="CH8" s="801">
        <v>-5</v>
      </c>
      <c r="CI8" s="802"/>
      <c r="CJ8" s="802"/>
      <c r="CK8" s="802"/>
      <c r="CL8" s="803"/>
      <c r="CM8" s="801">
        <v>129</v>
      </c>
      <c r="CN8" s="802"/>
      <c r="CO8" s="802"/>
      <c r="CP8" s="802"/>
      <c r="CQ8" s="803"/>
      <c r="CR8" s="801">
        <v>30</v>
      </c>
      <c r="CS8" s="802"/>
      <c r="CT8" s="802"/>
      <c r="CU8" s="802"/>
      <c r="CV8" s="803"/>
      <c r="CW8" s="801">
        <v>32</v>
      </c>
      <c r="CX8" s="802"/>
      <c r="CY8" s="802"/>
      <c r="CZ8" s="802"/>
      <c r="DA8" s="803"/>
      <c r="DB8" s="801" t="s">
        <v>539</v>
      </c>
      <c r="DC8" s="802"/>
      <c r="DD8" s="802"/>
      <c r="DE8" s="802"/>
      <c r="DF8" s="803"/>
      <c r="DG8" s="801" t="s">
        <v>539</v>
      </c>
      <c r="DH8" s="802"/>
      <c r="DI8" s="802"/>
      <c r="DJ8" s="802"/>
      <c r="DK8" s="803"/>
      <c r="DL8" s="801" t="s">
        <v>539</v>
      </c>
      <c r="DM8" s="802"/>
      <c r="DN8" s="802"/>
      <c r="DO8" s="802"/>
      <c r="DP8" s="803"/>
      <c r="DQ8" s="807" t="s">
        <v>546</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8"/>
      <c r="R22" s="809"/>
      <c r="S22" s="809"/>
      <c r="T22" s="809"/>
      <c r="U22" s="809"/>
      <c r="V22" s="809"/>
      <c r="W22" s="809"/>
      <c r="X22" s="809"/>
      <c r="Y22" s="809"/>
      <c r="Z22" s="809"/>
      <c r="AA22" s="809"/>
      <c r="AB22" s="809"/>
      <c r="AC22" s="809"/>
      <c r="AD22" s="809"/>
      <c r="AE22" s="810"/>
      <c r="AF22" s="781"/>
      <c r="AG22" s="782"/>
      <c r="AH22" s="782"/>
      <c r="AI22" s="782"/>
      <c r="AJ22" s="783"/>
      <c r="AK22" s="823"/>
      <c r="AL22" s="824"/>
      <c r="AM22" s="824"/>
      <c r="AN22" s="824"/>
      <c r="AO22" s="824"/>
      <c r="AP22" s="824"/>
      <c r="AQ22" s="824"/>
      <c r="AR22" s="824"/>
      <c r="AS22" s="824"/>
      <c r="AT22" s="824"/>
      <c r="AU22" s="825"/>
      <c r="AV22" s="825"/>
      <c r="AW22" s="825"/>
      <c r="AX22" s="825"/>
      <c r="AY22" s="826"/>
      <c r="AZ22" s="827" t="s">
        <v>368</v>
      </c>
      <c r="BA22" s="827"/>
      <c r="BB22" s="827"/>
      <c r="BC22" s="827"/>
      <c r="BD22" s="828"/>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1" t="s">
        <v>370</v>
      </c>
      <c r="C23" s="812"/>
      <c r="D23" s="812"/>
      <c r="E23" s="812"/>
      <c r="F23" s="812"/>
      <c r="G23" s="812"/>
      <c r="H23" s="812"/>
      <c r="I23" s="812"/>
      <c r="J23" s="812"/>
      <c r="K23" s="812"/>
      <c r="L23" s="812"/>
      <c r="M23" s="812"/>
      <c r="N23" s="812"/>
      <c r="O23" s="812"/>
      <c r="P23" s="813"/>
      <c r="Q23" s="814">
        <v>9224</v>
      </c>
      <c r="R23" s="815"/>
      <c r="S23" s="815"/>
      <c r="T23" s="815"/>
      <c r="U23" s="815"/>
      <c r="V23" s="815">
        <v>9019</v>
      </c>
      <c r="W23" s="815"/>
      <c r="X23" s="815"/>
      <c r="Y23" s="815"/>
      <c r="Z23" s="815"/>
      <c r="AA23" s="815">
        <v>205</v>
      </c>
      <c r="AB23" s="815"/>
      <c r="AC23" s="815"/>
      <c r="AD23" s="815"/>
      <c r="AE23" s="816"/>
      <c r="AF23" s="817">
        <v>171</v>
      </c>
      <c r="AG23" s="815"/>
      <c r="AH23" s="815"/>
      <c r="AI23" s="815"/>
      <c r="AJ23" s="818"/>
      <c r="AK23" s="819"/>
      <c r="AL23" s="820"/>
      <c r="AM23" s="820"/>
      <c r="AN23" s="820"/>
      <c r="AO23" s="820"/>
      <c r="AP23" s="815">
        <v>11905</v>
      </c>
      <c r="AQ23" s="815"/>
      <c r="AR23" s="815"/>
      <c r="AS23" s="815"/>
      <c r="AT23" s="815"/>
      <c r="AU23" s="821"/>
      <c r="AV23" s="821"/>
      <c r="AW23" s="821"/>
      <c r="AX23" s="821"/>
      <c r="AY23" s="822"/>
      <c r="AZ23" s="830" t="s">
        <v>111</v>
      </c>
      <c r="BA23" s="831"/>
      <c r="BB23" s="831"/>
      <c r="BC23" s="831"/>
      <c r="BD23" s="832"/>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9" t="s">
        <v>371</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3" t="s">
        <v>376</v>
      </c>
      <c r="AG26" s="834"/>
      <c r="AH26" s="834"/>
      <c r="AI26" s="834"/>
      <c r="AJ26" s="835"/>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6"/>
      <c r="AG27" s="837"/>
      <c r="AH27" s="837"/>
      <c r="AI27" s="837"/>
      <c r="AJ27" s="838"/>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3">
        <v>2037</v>
      </c>
      <c r="R28" s="844"/>
      <c r="S28" s="844"/>
      <c r="T28" s="844"/>
      <c r="U28" s="844"/>
      <c r="V28" s="844">
        <v>1943</v>
      </c>
      <c r="W28" s="844"/>
      <c r="X28" s="844"/>
      <c r="Y28" s="844"/>
      <c r="Z28" s="844"/>
      <c r="AA28" s="844">
        <v>94</v>
      </c>
      <c r="AB28" s="844"/>
      <c r="AC28" s="844"/>
      <c r="AD28" s="844"/>
      <c r="AE28" s="845"/>
      <c r="AF28" s="846">
        <v>94</v>
      </c>
      <c r="AG28" s="844"/>
      <c r="AH28" s="844"/>
      <c r="AI28" s="844"/>
      <c r="AJ28" s="847"/>
      <c r="AK28" s="848">
        <v>125</v>
      </c>
      <c r="AL28" s="839"/>
      <c r="AM28" s="839"/>
      <c r="AN28" s="839"/>
      <c r="AO28" s="839"/>
      <c r="AP28" s="839" t="s">
        <v>539</v>
      </c>
      <c r="AQ28" s="839"/>
      <c r="AR28" s="839"/>
      <c r="AS28" s="839"/>
      <c r="AT28" s="839"/>
      <c r="AU28" s="839" t="s">
        <v>539</v>
      </c>
      <c r="AV28" s="839"/>
      <c r="AW28" s="839"/>
      <c r="AX28" s="839"/>
      <c r="AY28" s="839"/>
      <c r="AZ28" s="840" t="s">
        <v>539</v>
      </c>
      <c r="BA28" s="840"/>
      <c r="BB28" s="840"/>
      <c r="BC28" s="840"/>
      <c r="BD28" s="840"/>
      <c r="BE28" s="841"/>
      <c r="BF28" s="841"/>
      <c r="BG28" s="841"/>
      <c r="BH28" s="841"/>
      <c r="BI28" s="842"/>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1157</v>
      </c>
      <c r="R29" s="779"/>
      <c r="S29" s="779"/>
      <c r="T29" s="779"/>
      <c r="U29" s="779"/>
      <c r="V29" s="779">
        <v>1119</v>
      </c>
      <c r="W29" s="779"/>
      <c r="X29" s="779"/>
      <c r="Y29" s="779"/>
      <c r="Z29" s="779"/>
      <c r="AA29" s="779">
        <v>38</v>
      </c>
      <c r="AB29" s="779"/>
      <c r="AC29" s="779"/>
      <c r="AD29" s="779"/>
      <c r="AE29" s="780"/>
      <c r="AF29" s="781">
        <v>38</v>
      </c>
      <c r="AG29" s="782"/>
      <c r="AH29" s="782"/>
      <c r="AI29" s="782"/>
      <c r="AJ29" s="783"/>
      <c r="AK29" s="851">
        <v>173</v>
      </c>
      <c r="AL29" s="852"/>
      <c r="AM29" s="852"/>
      <c r="AN29" s="852"/>
      <c r="AO29" s="852"/>
      <c r="AP29" s="852" t="s">
        <v>539</v>
      </c>
      <c r="AQ29" s="852"/>
      <c r="AR29" s="852"/>
      <c r="AS29" s="852"/>
      <c r="AT29" s="852"/>
      <c r="AU29" s="852" t="s">
        <v>539</v>
      </c>
      <c r="AV29" s="852"/>
      <c r="AW29" s="852"/>
      <c r="AX29" s="852"/>
      <c r="AY29" s="852"/>
      <c r="AZ29" s="853" t="s">
        <v>539</v>
      </c>
      <c r="BA29" s="853"/>
      <c r="BB29" s="853"/>
      <c r="BC29" s="853"/>
      <c r="BD29" s="853"/>
      <c r="BE29" s="849"/>
      <c r="BF29" s="849"/>
      <c r="BG29" s="849"/>
      <c r="BH29" s="849"/>
      <c r="BI29" s="850"/>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154</v>
      </c>
      <c r="R30" s="779"/>
      <c r="S30" s="779"/>
      <c r="T30" s="779"/>
      <c r="U30" s="779"/>
      <c r="V30" s="779">
        <v>154</v>
      </c>
      <c r="W30" s="779"/>
      <c r="X30" s="779"/>
      <c r="Y30" s="779"/>
      <c r="Z30" s="779"/>
      <c r="AA30" s="779">
        <v>0</v>
      </c>
      <c r="AB30" s="779"/>
      <c r="AC30" s="779"/>
      <c r="AD30" s="779"/>
      <c r="AE30" s="780"/>
      <c r="AF30" s="781">
        <v>0</v>
      </c>
      <c r="AG30" s="782"/>
      <c r="AH30" s="782"/>
      <c r="AI30" s="782"/>
      <c r="AJ30" s="783"/>
      <c r="AK30" s="851">
        <v>45</v>
      </c>
      <c r="AL30" s="852"/>
      <c r="AM30" s="852"/>
      <c r="AN30" s="852"/>
      <c r="AO30" s="852"/>
      <c r="AP30" s="852" t="s">
        <v>539</v>
      </c>
      <c r="AQ30" s="852"/>
      <c r="AR30" s="852"/>
      <c r="AS30" s="852"/>
      <c r="AT30" s="852"/>
      <c r="AU30" s="852" t="s">
        <v>539</v>
      </c>
      <c r="AV30" s="852"/>
      <c r="AW30" s="852"/>
      <c r="AX30" s="852"/>
      <c r="AY30" s="852"/>
      <c r="AZ30" s="853" t="s">
        <v>540</v>
      </c>
      <c r="BA30" s="853"/>
      <c r="BB30" s="853"/>
      <c r="BC30" s="853"/>
      <c r="BD30" s="853"/>
      <c r="BE30" s="849"/>
      <c r="BF30" s="849"/>
      <c r="BG30" s="849"/>
      <c r="BH30" s="849"/>
      <c r="BI30" s="850"/>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250</v>
      </c>
      <c r="R31" s="779"/>
      <c r="S31" s="779"/>
      <c r="T31" s="779"/>
      <c r="U31" s="779"/>
      <c r="V31" s="779">
        <v>254</v>
      </c>
      <c r="W31" s="779"/>
      <c r="X31" s="779"/>
      <c r="Y31" s="779"/>
      <c r="Z31" s="779"/>
      <c r="AA31" s="779">
        <v>-4</v>
      </c>
      <c r="AB31" s="779"/>
      <c r="AC31" s="779"/>
      <c r="AD31" s="779"/>
      <c r="AE31" s="780"/>
      <c r="AF31" s="781">
        <v>155</v>
      </c>
      <c r="AG31" s="782"/>
      <c r="AH31" s="782"/>
      <c r="AI31" s="782"/>
      <c r="AJ31" s="783"/>
      <c r="AK31" s="851">
        <v>51</v>
      </c>
      <c r="AL31" s="852"/>
      <c r="AM31" s="852"/>
      <c r="AN31" s="852"/>
      <c r="AO31" s="852"/>
      <c r="AP31" s="852">
        <v>2549</v>
      </c>
      <c r="AQ31" s="852"/>
      <c r="AR31" s="852"/>
      <c r="AS31" s="852"/>
      <c r="AT31" s="852"/>
      <c r="AU31" s="852">
        <v>5</v>
      </c>
      <c r="AV31" s="852"/>
      <c r="AW31" s="852"/>
      <c r="AX31" s="852"/>
      <c r="AY31" s="852"/>
      <c r="AZ31" s="853" t="s">
        <v>539</v>
      </c>
      <c r="BA31" s="853"/>
      <c r="BB31" s="853"/>
      <c r="BC31" s="853"/>
      <c r="BD31" s="853"/>
      <c r="BE31" s="849" t="s">
        <v>385</v>
      </c>
      <c r="BF31" s="849"/>
      <c r="BG31" s="849"/>
      <c r="BH31" s="849"/>
      <c r="BI31" s="850"/>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1669</v>
      </c>
      <c r="R32" s="779"/>
      <c r="S32" s="779"/>
      <c r="T32" s="779"/>
      <c r="U32" s="779"/>
      <c r="V32" s="779">
        <v>1674</v>
      </c>
      <c r="W32" s="779"/>
      <c r="X32" s="779"/>
      <c r="Y32" s="779"/>
      <c r="Z32" s="779"/>
      <c r="AA32" s="779">
        <v>-5</v>
      </c>
      <c r="AB32" s="779"/>
      <c r="AC32" s="779"/>
      <c r="AD32" s="779"/>
      <c r="AE32" s="780"/>
      <c r="AF32" s="781">
        <v>79</v>
      </c>
      <c r="AG32" s="782"/>
      <c r="AH32" s="782"/>
      <c r="AI32" s="782"/>
      <c r="AJ32" s="783"/>
      <c r="AK32" s="851">
        <v>511</v>
      </c>
      <c r="AL32" s="852"/>
      <c r="AM32" s="852"/>
      <c r="AN32" s="852"/>
      <c r="AO32" s="852"/>
      <c r="AP32" s="852">
        <v>296</v>
      </c>
      <c r="AQ32" s="852"/>
      <c r="AR32" s="852"/>
      <c r="AS32" s="852"/>
      <c r="AT32" s="852"/>
      <c r="AU32" s="852">
        <v>217</v>
      </c>
      <c r="AV32" s="852"/>
      <c r="AW32" s="852"/>
      <c r="AX32" s="852"/>
      <c r="AY32" s="852"/>
      <c r="AZ32" s="853" t="s">
        <v>539</v>
      </c>
      <c r="BA32" s="853"/>
      <c r="BB32" s="853"/>
      <c r="BC32" s="853"/>
      <c r="BD32" s="853"/>
      <c r="BE32" s="849" t="s">
        <v>385</v>
      </c>
      <c r="BF32" s="849"/>
      <c r="BG32" s="849"/>
      <c r="BH32" s="849"/>
      <c r="BI32" s="850"/>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787</v>
      </c>
      <c r="R33" s="779"/>
      <c r="S33" s="779"/>
      <c r="T33" s="779"/>
      <c r="U33" s="779"/>
      <c r="V33" s="779">
        <v>787</v>
      </c>
      <c r="W33" s="779"/>
      <c r="X33" s="779"/>
      <c r="Y33" s="779"/>
      <c r="Z33" s="779"/>
      <c r="AA33" s="779">
        <v>0</v>
      </c>
      <c r="AB33" s="779"/>
      <c r="AC33" s="779"/>
      <c r="AD33" s="779"/>
      <c r="AE33" s="780"/>
      <c r="AF33" s="781">
        <v>0</v>
      </c>
      <c r="AG33" s="782"/>
      <c r="AH33" s="782"/>
      <c r="AI33" s="782"/>
      <c r="AJ33" s="783"/>
      <c r="AK33" s="851">
        <v>282</v>
      </c>
      <c r="AL33" s="852"/>
      <c r="AM33" s="852"/>
      <c r="AN33" s="852"/>
      <c r="AO33" s="852"/>
      <c r="AP33" s="852">
        <v>4309</v>
      </c>
      <c r="AQ33" s="852"/>
      <c r="AR33" s="852"/>
      <c r="AS33" s="852"/>
      <c r="AT33" s="852"/>
      <c r="AU33" s="852">
        <v>3047</v>
      </c>
      <c r="AV33" s="852"/>
      <c r="AW33" s="852"/>
      <c r="AX33" s="852"/>
      <c r="AY33" s="852"/>
      <c r="AZ33" s="853" t="s">
        <v>539</v>
      </c>
      <c r="BA33" s="853"/>
      <c r="BB33" s="853"/>
      <c r="BC33" s="853"/>
      <c r="BD33" s="853"/>
      <c r="BE33" s="849" t="s">
        <v>388</v>
      </c>
      <c r="BF33" s="849"/>
      <c r="BG33" s="849"/>
      <c r="BH33" s="849"/>
      <c r="BI33" s="850"/>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1"/>
      <c r="AL34" s="852"/>
      <c r="AM34" s="852"/>
      <c r="AN34" s="852"/>
      <c r="AO34" s="852"/>
      <c r="AP34" s="852"/>
      <c r="AQ34" s="852"/>
      <c r="AR34" s="852"/>
      <c r="AS34" s="852"/>
      <c r="AT34" s="852"/>
      <c r="AU34" s="852"/>
      <c r="AV34" s="852"/>
      <c r="AW34" s="852"/>
      <c r="AX34" s="852"/>
      <c r="AY34" s="852"/>
      <c r="AZ34" s="853"/>
      <c r="BA34" s="853"/>
      <c r="BB34" s="853"/>
      <c r="BC34" s="853"/>
      <c r="BD34" s="853"/>
      <c r="BE34" s="849"/>
      <c r="BF34" s="849"/>
      <c r="BG34" s="849"/>
      <c r="BH34" s="849"/>
      <c r="BI34" s="850"/>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1"/>
      <c r="AL35" s="852"/>
      <c r="AM35" s="852"/>
      <c r="AN35" s="852"/>
      <c r="AO35" s="852"/>
      <c r="AP35" s="852"/>
      <c r="AQ35" s="852"/>
      <c r="AR35" s="852"/>
      <c r="AS35" s="852"/>
      <c r="AT35" s="852"/>
      <c r="AU35" s="852"/>
      <c r="AV35" s="852"/>
      <c r="AW35" s="852"/>
      <c r="AX35" s="852"/>
      <c r="AY35" s="852"/>
      <c r="AZ35" s="853"/>
      <c r="BA35" s="853"/>
      <c r="BB35" s="853"/>
      <c r="BC35" s="853"/>
      <c r="BD35" s="853"/>
      <c r="BE35" s="849"/>
      <c r="BF35" s="849"/>
      <c r="BG35" s="849"/>
      <c r="BH35" s="849"/>
      <c r="BI35" s="850"/>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1"/>
      <c r="AL36" s="852"/>
      <c r="AM36" s="852"/>
      <c r="AN36" s="852"/>
      <c r="AO36" s="852"/>
      <c r="AP36" s="852"/>
      <c r="AQ36" s="852"/>
      <c r="AR36" s="852"/>
      <c r="AS36" s="852"/>
      <c r="AT36" s="852"/>
      <c r="AU36" s="852"/>
      <c r="AV36" s="852"/>
      <c r="AW36" s="852"/>
      <c r="AX36" s="852"/>
      <c r="AY36" s="852"/>
      <c r="AZ36" s="853"/>
      <c r="BA36" s="853"/>
      <c r="BB36" s="853"/>
      <c r="BC36" s="853"/>
      <c r="BD36" s="853"/>
      <c r="BE36" s="849"/>
      <c r="BF36" s="849"/>
      <c r="BG36" s="849"/>
      <c r="BH36" s="849"/>
      <c r="BI36" s="850"/>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1"/>
      <c r="AL37" s="852"/>
      <c r="AM37" s="852"/>
      <c r="AN37" s="852"/>
      <c r="AO37" s="852"/>
      <c r="AP37" s="852"/>
      <c r="AQ37" s="852"/>
      <c r="AR37" s="852"/>
      <c r="AS37" s="852"/>
      <c r="AT37" s="852"/>
      <c r="AU37" s="852"/>
      <c r="AV37" s="852"/>
      <c r="AW37" s="852"/>
      <c r="AX37" s="852"/>
      <c r="AY37" s="852"/>
      <c r="AZ37" s="853"/>
      <c r="BA37" s="853"/>
      <c r="BB37" s="853"/>
      <c r="BC37" s="853"/>
      <c r="BD37" s="853"/>
      <c r="BE37" s="849"/>
      <c r="BF37" s="849"/>
      <c r="BG37" s="849"/>
      <c r="BH37" s="849"/>
      <c r="BI37" s="850"/>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1"/>
      <c r="AL38" s="852"/>
      <c r="AM38" s="852"/>
      <c r="AN38" s="852"/>
      <c r="AO38" s="852"/>
      <c r="AP38" s="852"/>
      <c r="AQ38" s="852"/>
      <c r="AR38" s="852"/>
      <c r="AS38" s="852"/>
      <c r="AT38" s="852"/>
      <c r="AU38" s="852"/>
      <c r="AV38" s="852"/>
      <c r="AW38" s="852"/>
      <c r="AX38" s="852"/>
      <c r="AY38" s="852"/>
      <c r="AZ38" s="853"/>
      <c r="BA38" s="853"/>
      <c r="BB38" s="853"/>
      <c r="BC38" s="853"/>
      <c r="BD38" s="853"/>
      <c r="BE38" s="849"/>
      <c r="BF38" s="849"/>
      <c r="BG38" s="849"/>
      <c r="BH38" s="849"/>
      <c r="BI38" s="850"/>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1"/>
      <c r="AL39" s="852"/>
      <c r="AM39" s="852"/>
      <c r="AN39" s="852"/>
      <c r="AO39" s="852"/>
      <c r="AP39" s="852"/>
      <c r="AQ39" s="852"/>
      <c r="AR39" s="852"/>
      <c r="AS39" s="852"/>
      <c r="AT39" s="852"/>
      <c r="AU39" s="852"/>
      <c r="AV39" s="852"/>
      <c r="AW39" s="852"/>
      <c r="AX39" s="852"/>
      <c r="AY39" s="852"/>
      <c r="AZ39" s="853"/>
      <c r="BA39" s="853"/>
      <c r="BB39" s="853"/>
      <c r="BC39" s="853"/>
      <c r="BD39" s="853"/>
      <c r="BE39" s="849"/>
      <c r="BF39" s="849"/>
      <c r="BG39" s="849"/>
      <c r="BH39" s="849"/>
      <c r="BI39" s="850"/>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1"/>
      <c r="AL40" s="852"/>
      <c r="AM40" s="852"/>
      <c r="AN40" s="852"/>
      <c r="AO40" s="852"/>
      <c r="AP40" s="852"/>
      <c r="AQ40" s="852"/>
      <c r="AR40" s="852"/>
      <c r="AS40" s="852"/>
      <c r="AT40" s="852"/>
      <c r="AU40" s="852"/>
      <c r="AV40" s="852"/>
      <c r="AW40" s="852"/>
      <c r="AX40" s="852"/>
      <c r="AY40" s="852"/>
      <c r="AZ40" s="853"/>
      <c r="BA40" s="853"/>
      <c r="BB40" s="853"/>
      <c r="BC40" s="853"/>
      <c r="BD40" s="853"/>
      <c r="BE40" s="849"/>
      <c r="BF40" s="849"/>
      <c r="BG40" s="849"/>
      <c r="BH40" s="849"/>
      <c r="BI40" s="850"/>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1"/>
      <c r="AL41" s="852"/>
      <c r="AM41" s="852"/>
      <c r="AN41" s="852"/>
      <c r="AO41" s="852"/>
      <c r="AP41" s="852"/>
      <c r="AQ41" s="852"/>
      <c r="AR41" s="852"/>
      <c r="AS41" s="852"/>
      <c r="AT41" s="852"/>
      <c r="AU41" s="852"/>
      <c r="AV41" s="852"/>
      <c r="AW41" s="852"/>
      <c r="AX41" s="852"/>
      <c r="AY41" s="852"/>
      <c r="AZ41" s="853"/>
      <c r="BA41" s="853"/>
      <c r="BB41" s="853"/>
      <c r="BC41" s="853"/>
      <c r="BD41" s="853"/>
      <c r="BE41" s="849"/>
      <c r="BF41" s="849"/>
      <c r="BG41" s="849"/>
      <c r="BH41" s="849"/>
      <c r="BI41" s="850"/>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1"/>
      <c r="AL42" s="852"/>
      <c r="AM42" s="852"/>
      <c r="AN42" s="852"/>
      <c r="AO42" s="852"/>
      <c r="AP42" s="852"/>
      <c r="AQ42" s="852"/>
      <c r="AR42" s="852"/>
      <c r="AS42" s="852"/>
      <c r="AT42" s="852"/>
      <c r="AU42" s="852"/>
      <c r="AV42" s="852"/>
      <c r="AW42" s="852"/>
      <c r="AX42" s="852"/>
      <c r="AY42" s="852"/>
      <c r="AZ42" s="853"/>
      <c r="BA42" s="853"/>
      <c r="BB42" s="853"/>
      <c r="BC42" s="853"/>
      <c r="BD42" s="853"/>
      <c r="BE42" s="849"/>
      <c r="BF42" s="849"/>
      <c r="BG42" s="849"/>
      <c r="BH42" s="849"/>
      <c r="BI42" s="850"/>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1"/>
      <c r="AL43" s="852"/>
      <c r="AM43" s="852"/>
      <c r="AN43" s="852"/>
      <c r="AO43" s="852"/>
      <c r="AP43" s="852"/>
      <c r="AQ43" s="852"/>
      <c r="AR43" s="852"/>
      <c r="AS43" s="852"/>
      <c r="AT43" s="852"/>
      <c r="AU43" s="852"/>
      <c r="AV43" s="852"/>
      <c r="AW43" s="852"/>
      <c r="AX43" s="852"/>
      <c r="AY43" s="852"/>
      <c r="AZ43" s="853"/>
      <c r="BA43" s="853"/>
      <c r="BB43" s="853"/>
      <c r="BC43" s="853"/>
      <c r="BD43" s="853"/>
      <c r="BE43" s="849"/>
      <c r="BF43" s="849"/>
      <c r="BG43" s="849"/>
      <c r="BH43" s="849"/>
      <c r="BI43" s="850"/>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1"/>
      <c r="AL44" s="852"/>
      <c r="AM44" s="852"/>
      <c r="AN44" s="852"/>
      <c r="AO44" s="852"/>
      <c r="AP44" s="852"/>
      <c r="AQ44" s="852"/>
      <c r="AR44" s="852"/>
      <c r="AS44" s="852"/>
      <c r="AT44" s="852"/>
      <c r="AU44" s="852"/>
      <c r="AV44" s="852"/>
      <c r="AW44" s="852"/>
      <c r="AX44" s="852"/>
      <c r="AY44" s="852"/>
      <c r="AZ44" s="853"/>
      <c r="BA44" s="853"/>
      <c r="BB44" s="853"/>
      <c r="BC44" s="853"/>
      <c r="BD44" s="853"/>
      <c r="BE44" s="849"/>
      <c r="BF44" s="849"/>
      <c r="BG44" s="849"/>
      <c r="BH44" s="849"/>
      <c r="BI44" s="850"/>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1"/>
      <c r="AL45" s="852"/>
      <c r="AM45" s="852"/>
      <c r="AN45" s="852"/>
      <c r="AO45" s="852"/>
      <c r="AP45" s="852"/>
      <c r="AQ45" s="852"/>
      <c r="AR45" s="852"/>
      <c r="AS45" s="852"/>
      <c r="AT45" s="852"/>
      <c r="AU45" s="852"/>
      <c r="AV45" s="852"/>
      <c r="AW45" s="852"/>
      <c r="AX45" s="852"/>
      <c r="AY45" s="852"/>
      <c r="AZ45" s="853"/>
      <c r="BA45" s="853"/>
      <c r="BB45" s="853"/>
      <c r="BC45" s="853"/>
      <c r="BD45" s="853"/>
      <c r="BE45" s="849"/>
      <c r="BF45" s="849"/>
      <c r="BG45" s="849"/>
      <c r="BH45" s="849"/>
      <c r="BI45" s="850"/>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1"/>
      <c r="AL46" s="852"/>
      <c r="AM46" s="852"/>
      <c r="AN46" s="852"/>
      <c r="AO46" s="852"/>
      <c r="AP46" s="852"/>
      <c r="AQ46" s="852"/>
      <c r="AR46" s="852"/>
      <c r="AS46" s="852"/>
      <c r="AT46" s="852"/>
      <c r="AU46" s="852"/>
      <c r="AV46" s="852"/>
      <c r="AW46" s="852"/>
      <c r="AX46" s="852"/>
      <c r="AY46" s="852"/>
      <c r="AZ46" s="853"/>
      <c r="BA46" s="853"/>
      <c r="BB46" s="853"/>
      <c r="BC46" s="853"/>
      <c r="BD46" s="853"/>
      <c r="BE46" s="849"/>
      <c r="BF46" s="849"/>
      <c r="BG46" s="849"/>
      <c r="BH46" s="849"/>
      <c r="BI46" s="850"/>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1"/>
      <c r="AL47" s="852"/>
      <c r="AM47" s="852"/>
      <c r="AN47" s="852"/>
      <c r="AO47" s="852"/>
      <c r="AP47" s="852"/>
      <c r="AQ47" s="852"/>
      <c r="AR47" s="852"/>
      <c r="AS47" s="852"/>
      <c r="AT47" s="852"/>
      <c r="AU47" s="852"/>
      <c r="AV47" s="852"/>
      <c r="AW47" s="852"/>
      <c r="AX47" s="852"/>
      <c r="AY47" s="852"/>
      <c r="AZ47" s="853"/>
      <c r="BA47" s="853"/>
      <c r="BB47" s="853"/>
      <c r="BC47" s="853"/>
      <c r="BD47" s="853"/>
      <c r="BE47" s="849"/>
      <c r="BF47" s="849"/>
      <c r="BG47" s="849"/>
      <c r="BH47" s="849"/>
      <c r="BI47" s="850"/>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1"/>
      <c r="AL48" s="852"/>
      <c r="AM48" s="852"/>
      <c r="AN48" s="852"/>
      <c r="AO48" s="852"/>
      <c r="AP48" s="852"/>
      <c r="AQ48" s="852"/>
      <c r="AR48" s="852"/>
      <c r="AS48" s="852"/>
      <c r="AT48" s="852"/>
      <c r="AU48" s="852"/>
      <c r="AV48" s="852"/>
      <c r="AW48" s="852"/>
      <c r="AX48" s="852"/>
      <c r="AY48" s="852"/>
      <c r="AZ48" s="853"/>
      <c r="BA48" s="853"/>
      <c r="BB48" s="853"/>
      <c r="BC48" s="853"/>
      <c r="BD48" s="853"/>
      <c r="BE48" s="849"/>
      <c r="BF48" s="849"/>
      <c r="BG48" s="849"/>
      <c r="BH48" s="849"/>
      <c r="BI48" s="850"/>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1"/>
      <c r="AL49" s="852"/>
      <c r="AM49" s="852"/>
      <c r="AN49" s="852"/>
      <c r="AO49" s="852"/>
      <c r="AP49" s="852"/>
      <c r="AQ49" s="852"/>
      <c r="AR49" s="852"/>
      <c r="AS49" s="852"/>
      <c r="AT49" s="852"/>
      <c r="AU49" s="852"/>
      <c r="AV49" s="852"/>
      <c r="AW49" s="852"/>
      <c r="AX49" s="852"/>
      <c r="AY49" s="852"/>
      <c r="AZ49" s="853"/>
      <c r="BA49" s="853"/>
      <c r="BB49" s="853"/>
      <c r="BC49" s="853"/>
      <c r="BD49" s="853"/>
      <c r="BE49" s="849"/>
      <c r="BF49" s="849"/>
      <c r="BG49" s="849"/>
      <c r="BH49" s="849"/>
      <c r="BI49" s="850"/>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4"/>
      <c r="R50" s="855"/>
      <c r="S50" s="855"/>
      <c r="T50" s="855"/>
      <c r="U50" s="855"/>
      <c r="V50" s="855"/>
      <c r="W50" s="855"/>
      <c r="X50" s="855"/>
      <c r="Y50" s="855"/>
      <c r="Z50" s="855"/>
      <c r="AA50" s="855"/>
      <c r="AB50" s="855"/>
      <c r="AC50" s="855"/>
      <c r="AD50" s="855"/>
      <c r="AE50" s="856"/>
      <c r="AF50" s="781"/>
      <c r="AG50" s="782"/>
      <c r="AH50" s="782"/>
      <c r="AI50" s="782"/>
      <c r="AJ50" s="783"/>
      <c r="AK50" s="857"/>
      <c r="AL50" s="855"/>
      <c r="AM50" s="855"/>
      <c r="AN50" s="855"/>
      <c r="AO50" s="855"/>
      <c r="AP50" s="855"/>
      <c r="AQ50" s="855"/>
      <c r="AR50" s="855"/>
      <c r="AS50" s="855"/>
      <c r="AT50" s="855"/>
      <c r="AU50" s="855"/>
      <c r="AV50" s="855"/>
      <c r="AW50" s="855"/>
      <c r="AX50" s="855"/>
      <c r="AY50" s="855"/>
      <c r="AZ50" s="858"/>
      <c r="BA50" s="858"/>
      <c r="BB50" s="858"/>
      <c r="BC50" s="858"/>
      <c r="BD50" s="858"/>
      <c r="BE50" s="849"/>
      <c r="BF50" s="849"/>
      <c r="BG50" s="849"/>
      <c r="BH50" s="849"/>
      <c r="BI50" s="850"/>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4"/>
      <c r="R51" s="855"/>
      <c r="S51" s="855"/>
      <c r="T51" s="855"/>
      <c r="U51" s="855"/>
      <c r="V51" s="855"/>
      <c r="W51" s="855"/>
      <c r="X51" s="855"/>
      <c r="Y51" s="855"/>
      <c r="Z51" s="855"/>
      <c r="AA51" s="855"/>
      <c r="AB51" s="855"/>
      <c r="AC51" s="855"/>
      <c r="AD51" s="855"/>
      <c r="AE51" s="856"/>
      <c r="AF51" s="781"/>
      <c r="AG51" s="782"/>
      <c r="AH51" s="782"/>
      <c r="AI51" s="782"/>
      <c r="AJ51" s="783"/>
      <c r="AK51" s="857"/>
      <c r="AL51" s="855"/>
      <c r="AM51" s="855"/>
      <c r="AN51" s="855"/>
      <c r="AO51" s="855"/>
      <c r="AP51" s="855"/>
      <c r="AQ51" s="855"/>
      <c r="AR51" s="855"/>
      <c r="AS51" s="855"/>
      <c r="AT51" s="855"/>
      <c r="AU51" s="855"/>
      <c r="AV51" s="855"/>
      <c r="AW51" s="855"/>
      <c r="AX51" s="855"/>
      <c r="AY51" s="855"/>
      <c r="AZ51" s="858"/>
      <c r="BA51" s="858"/>
      <c r="BB51" s="858"/>
      <c r="BC51" s="858"/>
      <c r="BD51" s="858"/>
      <c r="BE51" s="849"/>
      <c r="BF51" s="849"/>
      <c r="BG51" s="849"/>
      <c r="BH51" s="849"/>
      <c r="BI51" s="850"/>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4"/>
      <c r="R52" s="855"/>
      <c r="S52" s="855"/>
      <c r="T52" s="855"/>
      <c r="U52" s="855"/>
      <c r="V52" s="855"/>
      <c r="W52" s="855"/>
      <c r="X52" s="855"/>
      <c r="Y52" s="855"/>
      <c r="Z52" s="855"/>
      <c r="AA52" s="855"/>
      <c r="AB52" s="855"/>
      <c r="AC52" s="855"/>
      <c r="AD52" s="855"/>
      <c r="AE52" s="856"/>
      <c r="AF52" s="781"/>
      <c r="AG52" s="782"/>
      <c r="AH52" s="782"/>
      <c r="AI52" s="782"/>
      <c r="AJ52" s="783"/>
      <c r="AK52" s="857"/>
      <c r="AL52" s="855"/>
      <c r="AM52" s="855"/>
      <c r="AN52" s="855"/>
      <c r="AO52" s="855"/>
      <c r="AP52" s="855"/>
      <c r="AQ52" s="855"/>
      <c r="AR52" s="855"/>
      <c r="AS52" s="855"/>
      <c r="AT52" s="855"/>
      <c r="AU52" s="855"/>
      <c r="AV52" s="855"/>
      <c r="AW52" s="855"/>
      <c r="AX52" s="855"/>
      <c r="AY52" s="855"/>
      <c r="AZ52" s="858"/>
      <c r="BA52" s="858"/>
      <c r="BB52" s="858"/>
      <c r="BC52" s="858"/>
      <c r="BD52" s="858"/>
      <c r="BE52" s="849"/>
      <c r="BF52" s="849"/>
      <c r="BG52" s="849"/>
      <c r="BH52" s="849"/>
      <c r="BI52" s="850"/>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4"/>
      <c r="R53" s="855"/>
      <c r="S53" s="855"/>
      <c r="T53" s="855"/>
      <c r="U53" s="855"/>
      <c r="V53" s="855"/>
      <c r="W53" s="855"/>
      <c r="X53" s="855"/>
      <c r="Y53" s="855"/>
      <c r="Z53" s="855"/>
      <c r="AA53" s="855"/>
      <c r="AB53" s="855"/>
      <c r="AC53" s="855"/>
      <c r="AD53" s="855"/>
      <c r="AE53" s="856"/>
      <c r="AF53" s="781"/>
      <c r="AG53" s="782"/>
      <c r="AH53" s="782"/>
      <c r="AI53" s="782"/>
      <c r="AJ53" s="783"/>
      <c r="AK53" s="857"/>
      <c r="AL53" s="855"/>
      <c r="AM53" s="855"/>
      <c r="AN53" s="855"/>
      <c r="AO53" s="855"/>
      <c r="AP53" s="855"/>
      <c r="AQ53" s="855"/>
      <c r="AR53" s="855"/>
      <c r="AS53" s="855"/>
      <c r="AT53" s="855"/>
      <c r="AU53" s="855"/>
      <c r="AV53" s="855"/>
      <c r="AW53" s="855"/>
      <c r="AX53" s="855"/>
      <c r="AY53" s="855"/>
      <c r="AZ53" s="858"/>
      <c r="BA53" s="858"/>
      <c r="BB53" s="858"/>
      <c r="BC53" s="858"/>
      <c r="BD53" s="858"/>
      <c r="BE53" s="849"/>
      <c r="BF53" s="849"/>
      <c r="BG53" s="849"/>
      <c r="BH53" s="849"/>
      <c r="BI53" s="850"/>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4"/>
      <c r="R54" s="855"/>
      <c r="S54" s="855"/>
      <c r="T54" s="855"/>
      <c r="U54" s="855"/>
      <c r="V54" s="855"/>
      <c r="W54" s="855"/>
      <c r="X54" s="855"/>
      <c r="Y54" s="855"/>
      <c r="Z54" s="855"/>
      <c r="AA54" s="855"/>
      <c r="AB54" s="855"/>
      <c r="AC54" s="855"/>
      <c r="AD54" s="855"/>
      <c r="AE54" s="856"/>
      <c r="AF54" s="781"/>
      <c r="AG54" s="782"/>
      <c r="AH54" s="782"/>
      <c r="AI54" s="782"/>
      <c r="AJ54" s="783"/>
      <c r="AK54" s="857"/>
      <c r="AL54" s="855"/>
      <c r="AM54" s="855"/>
      <c r="AN54" s="855"/>
      <c r="AO54" s="855"/>
      <c r="AP54" s="855"/>
      <c r="AQ54" s="855"/>
      <c r="AR54" s="855"/>
      <c r="AS54" s="855"/>
      <c r="AT54" s="855"/>
      <c r="AU54" s="855"/>
      <c r="AV54" s="855"/>
      <c r="AW54" s="855"/>
      <c r="AX54" s="855"/>
      <c r="AY54" s="855"/>
      <c r="AZ54" s="858"/>
      <c r="BA54" s="858"/>
      <c r="BB54" s="858"/>
      <c r="BC54" s="858"/>
      <c r="BD54" s="858"/>
      <c r="BE54" s="849"/>
      <c r="BF54" s="849"/>
      <c r="BG54" s="849"/>
      <c r="BH54" s="849"/>
      <c r="BI54" s="850"/>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4"/>
      <c r="R55" s="855"/>
      <c r="S55" s="855"/>
      <c r="T55" s="855"/>
      <c r="U55" s="855"/>
      <c r="V55" s="855"/>
      <c r="W55" s="855"/>
      <c r="X55" s="855"/>
      <c r="Y55" s="855"/>
      <c r="Z55" s="855"/>
      <c r="AA55" s="855"/>
      <c r="AB55" s="855"/>
      <c r="AC55" s="855"/>
      <c r="AD55" s="855"/>
      <c r="AE55" s="856"/>
      <c r="AF55" s="781"/>
      <c r="AG55" s="782"/>
      <c r="AH55" s="782"/>
      <c r="AI55" s="782"/>
      <c r="AJ55" s="783"/>
      <c r="AK55" s="857"/>
      <c r="AL55" s="855"/>
      <c r="AM55" s="855"/>
      <c r="AN55" s="855"/>
      <c r="AO55" s="855"/>
      <c r="AP55" s="855"/>
      <c r="AQ55" s="855"/>
      <c r="AR55" s="855"/>
      <c r="AS55" s="855"/>
      <c r="AT55" s="855"/>
      <c r="AU55" s="855"/>
      <c r="AV55" s="855"/>
      <c r="AW55" s="855"/>
      <c r="AX55" s="855"/>
      <c r="AY55" s="855"/>
      <c r="AZ55" s="858"/>
      <c r="BA55" s="858"/>
      <c r="BB55" s="858"/>
      <c r="BC55" s="858"/>
      <c r="BD55" s="858"/>
      <c r="BE55" s="849"/>
      <c r="BF55" s="849"/>
      <c r="BG55" s="849"/>
      <c r="BH55" s="849"/>
      <c r="BI55" s="850"/>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4"/>
      <c r="R56" s="855"/>
      <c r="S56" s="855"/>
      <c r="T56" s="855"/>
      <c r="U56" s="855"/>
      <c r="V56" s="855"/>
      <c r="W56" s="855"/>
      <c r="X56" s="855"/>
      <c r="Y56" s="855"/>
      <c r="Z56" s="855"/>
      <c r="AA56" s="855"/>
      <c r="AB56" s="855"/>
      <c r="AC56" s="855"/>
      <c r="AD56" s="855"/>
      <c r="AE56" s="856"/>
      <c r="AF56" s="781"/>
      <c r="AG56" s="782"/>
      <c r="AH56" s="782"/>
      <c r="AI56" s="782"/>
      <c r="AJ56" s="783"/>
      <c r="AK56" s="857"/>
      <c r="AL56" s="855"/>
      <c r="AM56" s="855"/>
      <c r="AN56" s="855"/>
      <c r="AO56" s="855"/>
      <c r="AP56" s="855"/>
      <c r="AQ56" s="855"/>
      <c r="AR56" s="855"/>
      <c r="AS56" s="855"/>
      <c r="AT56" s="855"/>
      <c r="AU56" s="855"/>
      <c r="AV56" s="855"/>
      <c r="AW56" s="855"/>
      <c r="AX56" s="855"/>
      <c r="AY56" s="855"/>
      <c r="AZ56" s="858"/>
      <c r="BA56" s="858"/>
      <c r="BB56" s="858"/>
      <c r="BC56" s="858"/>
      <c r="BD56" s="858"/>
      <c r="BE56" s="849"/>
      <c r="BF56" s="849"/>
      <c r="BG56" s="849"/>
      <c r="BH56" s="849"/>
      <c r="BI56" s="850"/>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4"/>
      <c r="R57" s="855"/>
      <c r="S57" s="855"/>
      <c r="T57" s="855"/>
      <c r="U57" s="855"/>
      <c r="V57" s="855"/>
      <c r="W57" s="855"/>
      <c r="X57" s="855"/>
      <c r="Y57" s="855"/>
      <c r="Z57" s="855"/>
      <c r="AA57" s="855"/>
      <c r="AB57" s="855"/>
      <c r="AC57" s="855"/>
      <c r="AD57" s="855"/>
      <c r="AE57" s="856"/>
      <c r="AF57" s="781"/>
      <c r="AG57" s="782"/>
      <c r="AH57" s="782"/>
      <c r="AI57" s="782"/>
      <c r="AJ57" s="783"/>
      <c r="AK57" s="857"/>
      <c r="AL57" s="855"/>
      <c r="AM57" s="855"/>
      <c r="AN57" s="855"/>
      <c r="AO57" s="855"/>
      <c r="AP57" s="855"/>
      <c r="AQ57" s="855"/>
      <c r="AR57" s="855"/>
      <c r="AS57" s="855"/>
      <c r="AT57" s="855"/>
      <c r="AU57" s="855"/>
      <c r="AV57" s="855"/>
      <c r="AW57" s="855"/>
      <c r="AX57" s="855"/>
      <c r="AY57" s="855"/>
      <c r="AZ57" s="858"/>
      <c r="BA57" s="858"/>
      <c r="BB57" s="858"/>
      <c r="BC57" s="858"/>
      <c r="BD57" s="858"/>
      <c r="BE57" s="849"/>
      <c r="BF57" s="849"/>
      <c r="BG57" s="849"/>
      <c r="BH57" s="849"/>
      <c r="BI57" s="850"/>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4"/>
      <c r="R58" s="855"/>
      <c r="S58" s="855"/>
      <c r="T58" s="855"/>
      <c r="U58" s="855"/>
      <c r="V58" s="855"/>
      <c r="W58" s="855"/>
      <c r="X58" s="855"/>
      <c r="Y58" s="855"/>
      <c r="Z58" s="855"/>
      <c r="AA58" s="855"/>
      <c r="AB58" s="855"/>
      <c r="AC58" s="855"/>
      <c r="AD58" s="855"/>
      <c r="AE58" s="856"/>
      <c r="AF58" s="781"/>
      <c r="AG58" s="782"/>
      <c r="AH58" s="782"/>
      <c r="AI58" s="782"/>
      <c r="AJ58" s="783"/>
      <c r="AK58" s="857"/>
      <c r="AL58" s="855"/>
      <c r="AM58" s="855"/>
      <c r="AN58" s="855"/>
      <c r="AO58" s="855"/>
      <c r="AP58" s="855"/>
      <c r="AQ58" s="855"/>
      <c r="AR58" s="855"/>
      <c r="AS58" s="855"/>
      <c r="AT58" s="855"/>
      <c r="AU58" s="855"/>
      <c r="AV58" s="855"/>
      <c r="AW58" s="855"/>
      <c r="AX58" s="855"/>
      <c r="AY58" s="855"/>
      <c r="AZ58" s="858"/>
      <c r="BA58" s="858"/>
      <c r="BB58" s="858"/>
      <c r="BC58" s="858"/>
      <c r="BD58" s="858"/>
      <c r="BE58" s="849"/>
      <c r="BF58" s="849"/>
      <c r="BG58" s="849"/>
      <c r="BH58" s="849"/>
      <c r="BI58" s="850"/>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4"/>
      <c r="R59" s="855"/>
      <c r="S59" s="855"/>
      <c r="T59" s="855"/>
      <c r="U59" s="855"/>
      <c r="V59" s="855"/>
      <c r="W59" s="855"/>
      <c r="X59" s="855"/>
      <c r="Y59" s="855"/>
      <c r="Z59" s="855"/>
      <c r="AA59" s="855"/>
      <c r="AB59" s="855"/>
      <c r="AC59" s="855"/>
      <c r="AD59" s="855"/>
      <c r="AE59" s="856"/>
      <c r="AF59" s="781"/>
      <c r="AG59" s="782"/>
      <c r="AH59" s="782"/>
      <c r="AI59" s="782"/>
      <c r="AJ59" s="783"/>
      <c r="AK59" s="857"/>
      <c r="AL59" s="855"/>
      <c r="AM59" s="855"/>
      <c r="AN59" s="855"/>
      <c r="AO59" s="855"/>
      <c r="AP59" s="855"/>
      <c r="AQ59" s="855"/>
      <c r="AR59" s="855"/>
      <c r="AS59" s="855"/>
      <c r="AT59" s="855"/>
      <c r="AU59" s="855"/>
      <c r="AV59" s="855"/>
      <c r="AW59" s="855"/>
      <c r="AX59" s="855"/>
      <c r="AY59" s="855"/>
      <c r="AZ59" s="858"/>
      <c r="BA59" s="858"/>
      <c r="BB59" s="858"/>
      <c r="BC59" s="858"/>
      <c r="BD59" s="858"/>
      <c r="BE59" s="849"/>
      <c r="BF59" s="849"/>
      <c r="BG59" s="849"/>
      <c r="BH59" s="849"/>
      <c r="BI59" s="850"/>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4"/>
      <c r="R60" s="855"/>
      <c r="S60" s="855"/>
      <c r="T60" s="855"/>
      <c r="U60" s="855"/>
      <c r="V60" s="855"/>
      <c r="W60" s="855"/>
      <c r="X60" s="855"/>
      <c r="Y60" s="855"/>
      <c r="Z60" s="855"/>
      <c r="AA60" s="855"/>
      <c r="AB60" s="855"/>
      <c r="AC60" s="855"/>
      <c r="AD60" s="855"/>
      <c r="AE60" s="856"/>
      <c r="AF60" s="781"/>
      <c r="AG60" s="782"/>
      <c r="AH60" s="782"/>
      <c r="AI60" s="782"/>
      <c r="AJ60" s="783"/>
      <c r="AK60" s="857"/>
      <c r="AL60" s="855"/>
      <c r="AM60" s="855"/>
      <c r="AN60" s="855"/>
      <c r="AO60" s="855"/>
      <c r="AP60" s="855"/>
      <c r="AQ60" s="855"/>
      <c r="AR60" s="855"/>
      <c r="AS60" s="855"/>
      <c r="AT60" s="855"/>
      <c r="AU60" s="855"/>
      <c r="AV60" s="855"/>
      <c r="AW60" s="855"/>
      <c r="AX60" s="855"/>
      <c r="AY60" s="855"/>
      <c r="AZ60" s="858"/>
      <c r="BA60" s="858"/>
      <c r="BB60" s="858"/>
      <c r="BC60" s="858"/>
      <c r="BD60" s="858"/>
      <c r="BE60" s="849"/>
      <c r="BF60" s="849"/>
      <c r="BG60" s="849"/>
      <c r="BH60" s="849"/>
      <c r="BI60" s="850"/>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4"/>
      <c r="R61" s="855"/>
      <c r="S61" s="855"/>
      <c r="T61" s="855"/>
      <c r="U61" s="855"/>
      <c r="V61" s="855"/>
      <c r="W61" s="855"/>
      <c r="X61" s="855"/>
      <c r="Y61" s="855"/>
      <c r="Z61" s="855"/>
      <c r="AA61" s="855"/>
      <c r="AB61" s="855"/>
      <c r="AC61" s="855"/>
      <c r="AD61" s="855"/>
      <c r="AE61" s="856"/>
      <c r="AF61" s="781"/>
      <c r="AG61" s="782"/>
      <c r="AH61" s="782"/>
      <c r="AI61" s="782"/>
      <c r="AJ61" s="783"/>
      <c r="AK61" s="857"/>
      <c r="AL61" s="855"/>
      <c r="AM61" s="855"/>
      <c r="AN61" s="855"/>
      <c r="AO61" s="855"/>
      <c r="AP61" s="855"/>
      <c r="AQ61" s="855"/>
      <c r="AR61" s="855"/>
      <c r="AS61" s="855"/>
      <c r="AT61" s="855"/>
      <c r="AU61" s="855"/>
      <c r="AV61" s="855"/>
      <c r="AW61" s="855"/>
      <c r="AX61" s="855"/>
      <c r="AY61" s="855"/>
      <c r="AZ61" s="858"/>
      <c r="BA61" s="858"/>
      <c r="BB61" s="858"/>
      <c r="BC61" s="858"/>
      <c r="BD61" s="858"/>
      <c r="BE61" s="849"/>
      <c r="BF61" s="849"/>
      <c r="BG61" s="849"/>
      <c r="BH61" s="849"/>
      <c r="BI61" s="850"/>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4"/>
      <c r="R62" s="855"/>
      <c r="S62" s="855"/>
      <c r="T62" s="855"/>
      <c r="U62" s="855"/>
      <c r="V62" s="855"/>
      <c r="W62" s="855"/>
      <c r="X62" s="855"/>
      <c r="Y62" s="855"/>
      <c r="Z62" s="855"/>
      <c r="AA62" s="855"/>
      <c r="AB62" s="855"/>
      <c r="AC62" s="855"/>
      <c r="AD62" s="855"/>
      <c r="AE62" s="856"/>
      <c r="AF62" s="781"/>
      <c r="AG62" s="782"/>
      <c r="AH62" s="782"/>
      <c r="AI62" s="782"/>
      <c r="AJ62" s="783"/>
      <c r="AK62" s="857"/>
      <c r="AL62" s="855"/>
      <c r="AM62" s="855"/>
      <c r="AN62" s="855"/>
      <c r="AO62" s="855"/>
      <c r="AP62" s="855"/>
      <c r="AQ62" s="855"/>
      <c r="AR62" s="855"/>
      <c r="AS62" s="855"/>
      <c r="AT62" s="855"/>
      <c r="AU62" s="855"/>
      <c r="AV62" s="855"/>
      <c r="AW62" s="855"/>
      <c r="AX62" s="855"/>
      <c r="AY62" s="855"/>
      <c r="AZ62" s="858"/>
      <c r="BA62" s="858"/>
      <c r="BB62" s="858"/>
      <c r="BC62" s="858"/>
      <c r="BD62" s="858"/>
      <c r="BE62" s="849"/>
      <c r="BF62" s="849"/>
      <c r="BG62" s="849"/>
      <c r="BH62" s="849"/>
      <c r="BI62" s="850"/>
      <c r="BJ62" s="866" t="s">
        <v>389</v>
      </c>
      <c r="BK62" s="827"/>
      <c r="BL62" s="827"/>
      <c r="BM62" s="827"/>
      <c r="BN62" s="828"/>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1" t="s">
        <v>390</v>
      </c>
      <c r="C63" s="812"/>
      <c r="D63" s="812"/>
      <c r="E63" s="812"/>
      <c r="F63" s="812"/>
      <c r="G63" s="812"/>
      <c r="H63" s="812"/>
      <c r="I63" s="812"/>
      <c r="J63" s="812"/>
      <c r="K63" s="812"/>
      <c r="L63" s="812"/>
      <c r="M63" s="812"/>
      <c r="N63" s="812"/>
      <c r="O63" s="812"/>
      <c r="P63" s="813"/>
      <c r="Q63" s="859"/>
      <c r="R63" s="860"/>
      <c r="S63" s="860"/>
      <c r="T63" s="860"/>
      <c r="U63" s="860"/>
      <c r="V63" s="860"/>
      <c r="W63" s="860"/>
      <c r="X63" s="860"/>
      <c r="Y63" s="860"/>
      <c r="Z63" s="860"/>
      <c r="AA63" s="860"/>
      <c r="AB63" s="860"/>
      <c r="AC63" s="860"/>
      <c r="AD63" s="860"/>
      <c r="AE63" s="861"/>
      <c r="AF63" s="862">
        <v>367</v>
      </c>
      <c r="AG63" s="863"/>
      <c r="AH63" s="863"/>
      <c r="AI63" s="863"/>
      <c r="AJ63" s="864"/>
      <c r="AK63" s="865"/>
      <c r="AL63" s="860"/>
      <c r="AM63" s="860"/>
      <c r="AN63" s="860"/>
      <c r="AO63" s="860"/>
      <c r="AP63" s="863"/>
      <c r="AQ63" s="863"/>
      <c r="AR63" s="863"/>
      <c r="AS63" s="863"/>
      <c r="AT63" s="863"/>
      <c r="AU63" s="863"/>
      <c r="AV63" s="863"/>
      <c r="AW63" s="863"/>
      <c r="AX63" s="863"/>
      <c r="AY63" s="863"/>
      <c r="AZ63" s="867"/>
      <c r="BA63" s="867"/>
      <c r="BB63" s="867"/>
      <c r="BC63" s="867"/>
      <c r="BD63" s="867"/>
      <c r="BE63" s="868"/>
      <c r="BF63" s="868"/>
      <c r="BG63" s="868"/>
      <c r="BH63" s="868"/>
      <c r="BI63" s="869"/>
      <c r="BJ63" s="870" t="s">
        <v>111</v>
      </c>
      <c r="BK63" s="871"/>
      <c r="BL63" s="871"/>
      <c r="BM63" s="871"/>
      <c r="BN63" s="872"/>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3" t="s">
        <v>376</v>
      </c>
      <c r="AG66" s="834"/>
      <c r="AH66" s="834"/>
      <c r="AI66" s="834"/>
      <c r="AJ66" s="874"/>
      <c r="AK66" s="737" t="s">
        <v>377</v>
      </c>
      <c r="AL66" s="761"/>
      <c r="AM66" s="761"/>
      <c r="AN66" s="761"/>
      <c r="AO66" s="762"/>
      <c r="AP66" s="737" t="s">
        <v>378</v>
      </c>
      <c r="AQ66" s="738"/>
      <c r="AR66" s="738"/>
      <c r="AS66" s="738"/>
      <c r="AT66" s="739"/>
      <c r="AU66" s="737" t="s">
        <v>393</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5"/>
      <c r="AG67" s="837"/>
      <c r="AH67" s="837"/>
      <c r="AI67" s="837"/>
      <c r="AJ67" s="876"/>
      <c r="AK67" s="877"/>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9"/>
    </row>
    <row r="68" spans="1:131" s="200" customFormat="1" ht="26.25" customHeight="1" thickTop="1" x14ac:dyDescent="0.15">
      <c r="A68" s="211">
        <v>1</v>
      </c>
      <c r="B68" s="890" t="s">
        <v>543</v>
      </c>
      <c r="C68" s="891"/>
      <c r="D68" s="891"/>
      <c r="E68" s="891"/>
      <c r="F68" s="891"/>
      <c r="G68" s="891"/>
      <c r="H68" s="891"/>
      <c r="I68" s="891"/>
      <c r="J68" s="891"/>
      <c r="K68" s="891"/>
      <c r="L68" s="891"/>
      <c r="M68" s="891"/>
      <c r="N68" s="891"/>
      <c r="O68" s="891"/>
      <c r="P68" s="892"/>
      <c r="Q68" s="893">
        <v>164</v>
      </c>
      <c r="R68" s="887"/>
      <c r="S68" s="887"/>
      <c r="T68" s="887"/>
      <c r="U68" s="887"/>
      <c r="V68" s="887">
        <v>162</v>
      </c>
      <c r="W68" s="887"/>
      <c r="X68" s="887"/>
      <c r="Y68" s="887"/>
      <c r="Z68" s="887"/>
      <c r="AA68" s="887">
        <v>2</v>
      </c>
      <c r="AB68" s="887"/>
      <c r="AC68" s="887"/>
      <c r="AD68" s="887"/>
      <c r="AE68" s="887"/>
      <c r="AF68" s="887">
        <v>2</v>
      </c>
      <c r="AG68" s="887"/>
      <c r="AH68" s="887"/>
      <c r="AI68" s="887"/>
      <c r="AJ68" s="887"/>
      <c r="AK68" s="887" t="s">
        <v>539</v>
      </c>
      <c r="AL68" s="887"/>
      <c r="AM68" s="887"/>
      <c r="AN68" s="887"/>
      <c r="AO68" s="887"/>
      <c r="AP68" s="887">
        <v>395</v>
      </c>
      <c r="AQ68" s="887"/>
      <c r="AR68" s="887"/>
      <c r="AS68" s="887"/>
      <c r="AT68" s="887"/>
      <c r="AU68" s="887">
        <v>234</v>
      </c>
      <c r="AV68" s="887"/>
      <c r="AW68" s="887"/>
      <c r="AX68" s="887"/>
      <c r="AY68" s="887"/>
      <c r="AZ68" s="888"/>
      <c r="BA68" s="888"/>
      <c r="BB68" s="888"/>
      <c r="BC68" s="888"/>
      <c r="BD68" s="889"/>
      <c r="BE68" s="218"/>
      <c r="BF68" s="218"/>
      <c r="BG68" s="218"/>
      <c r="BH68" s="218"/>
      <c r="BI68" s="218"/>
      <c r="BJ68" s="218"/>
      <c r="BK68" s="218"/>
      <c r="BL68" s="218"/>
      <c r="BM68" s="218"/>
      <c r="BN68" s="218"/>
      <c r="BO68" s="218"/>
      <c r="BP68" s="218"/>
      <c r="BQ68" s="215">
        <v>62</v>
      </c>
      <c r="BR68" s="220"/>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9"/>
    </row>
    <row r="69" spans="1:131" s="200" customFormat="1" ht="26.25" customHeight="1" x14ac:dyDescent="0.15">
      <c r="A69" s="214">
        <v>2</v>
      </c>
      <c r="B69" s="894" t="s">
        <v>544</v>
      </c>
      <c r="C69" s="895"/>
      <c r="D69" s="895"/>
      <c r="E69" s="895"/>
      <c r="F69" s="895"/>
      <c r="G69" s="895"/>
      <c r="H69" s="895"/>
      <c r="I69" s="895"/>
      <c r="J69" s="895"/>
      <c r="K69" s="895"/>
      <c r="L69" s="895"/>
      <c r="M69" s="895"/>
      <c r="N69" s="895"/>
      <c r="O69" s="895"/>
      <c r="P69" s="896"/>
      <c r="Q69" s="897">
        <v>1086</v>
      </c>
      <c r="R69" s="852"/>
      <c r="S69" s="852"/>
      <c r="T69" s="852"/>
      <c r="U69" s="852"/>
      <c r="V69" s="852">
        <v>1085</v>
      </c>
      <c r="W69" s="852"/>
      <c r="X69" s="852"/>
      <c r="Y69" s="852"/>
      <c r="Z69" s="852"/>
      <c r="AA69" s="852">
        <v>1</v>
      </c>
      <c r="AB69" s="852"/>
      <c r="AC69" s="852"/>
      <c r="AD69" s="852"/>
      <c r="AE69" s="852"/>
      <c r="AF69" s="852">
        <v>1</v>
      </c>
      <c r="AG69" s="852"/>
      <c r="AH69" s="852"/>
      <c r="AI69" s="852"/>
      <c r="AJ69" s="852"/>
      <c r="AK69" s="852" t="s">
        <v>539</v>
      </c>
      <c r="AL69" s="852"/>
      <c r="AM69" s="852"/>
      <c r="AN69" s="852"/>
      <c r="AO69" s="852"/>
      <c r="AP69" s="852">
        <v>1157</v>
      </c>
      <c r="AQ69" s="852"/>
      <c r="AR69" s="852"/>
      <c r="AS69" s="852"/>
      <c r="AT69" s="852"/>
      <c r="AU69" s="852">
        <v>1157</v>
      </c>
      <c r="AV69" s="852"/>
      <c r="AW69" s="852"/>
      <c r="AX69" s="852"/>
      <c r="AY69" s="852"/>
      <c r="AZ69" s="898"/>
      <c r="BA69" s="898"/>
      <c r="BB69" s="898"/>
      <c r="BC69" s="898"/>
      <c r="BD69" s="899"/>
      <c r="BE69" s="218"/>
      <c r="BF69" s="218"/>
      <c r="BG69" s="218"/>
      <c r="BH69" s="218"/>
      <c r="BI69" s="218"/>
      <c r="BJ69" s="218"/>
      <c r="BK69" s="218"/>
      <c r="BL69" s="218"/>
      <c r="BM69" s="218"/>
      <c r="BN69" s="218"/>
      <c r="BO69" s="218"/>
      <c r="BP69" s="218"/>
      <c r="BQ69" s="215">
        <v>63</v>
      </c>
      <c r="BR69" s="220"/>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9"/>
    </row>
    <row r="70" spans="1:131" s="200" customFormat="1" ht="26.25" customHeight="1" x14ac:dyDescent="0.15">
      <c r="A70" s="214">
        <v>3</v>
      </c>
      <c r="B70" s="894" t="s">
        <v>545</v>
      </c>
      <c r="C70" s="895"/>
      <c r="D70" s="895"/>
      <c r="E70" s="895"/>
      <c r="F70" s="895"/>
      <c r="G70" s="895"/>
      <c r="H70" s="895"/>
      <c r="I70" s="895"/>
      <c r="J70" s="895"/>
      <c r="K70" s="895"/>
      <c r="L70" s="895"/>
      <c r="M70" s="895"/>
      <c r="N70" s="895"/>
      <c r="O70" s="895"/>
      <c r="P70" s="896"/>
      <c r="Q70" s="897">
        <v>17</v>
      </c>
      <c r="R70" s="852"/>
      <c r="S70" s="852"/>
      <c r="T70" s="852"/>
      <c r="U70" s="852"/>
      <c r="V70" s="852">
        <v>14</v>
      </c>
      <c r="W70" s="852"/>
      <c r="X70" s="852"/>
      <c r="Y70" s="852"/>
      <c r="Z70" s="852"/>
      <c r="AA70" s="852">
        <v>3</v>
      </c>
      <c r="AB70" s="852"/>
      <c r="AC70" s="852"/>
      <c r="AD70" s="852"/>
      <c r="AE70" s="852"/>
      <c r="AF70" s="852">
        <v>3</v>
      </c>
      <c r="AG70" s="852"/>
      <c r="AH70" s="852"/>
      <c r="AI70" s="852"/>
      <c r="AJ70" s="852"/>
      <c r="AK70" s="852" t="s">
        <v>540</v>
      </c>
      <c r="AL70" s="852"/>
      <c r="AM70" s="852"/>
      <c r="AN70" s="852"/>
      <c r="AO70" s="852"/>
      <c r="AP70" s="852" t="s">
        <v>539</v>
      </c>
      <c r="AQ70" s="852"/>
      <c r="AR70" s="852"/>
      <c r="AS70" s="852"/>
      <c r="AT70" s="852"/>
      <c r="AU70" s="852" t="s">
        <v>539</v>
      </c>
      <c r="AV70" s="852"/>
      <c r="AW70" s="852"/>
      <c r="AX70" s="852"/>
      <c r="AY70" s="852"/>
      <c r="AZ70" s="898"/>
      <c r="BA70" s="898"/>
      <c r="BB70" s="898"/>
      <c r="BC70" s="898"/>
      <c r="BD70" s="899"/>
      <c r="BE70" s="218"/>
      <c r="BF70" s="218"/>
      <c r="BG70" s="218"/>
      <c r="BH70" s="218"/>
      <c r="BI70" s="218"/>
      <c r="BJ70" s="218"/>
      <c r="BK70" s="218"/>
      <c r="BL70" s="218"/>
      <c r="BM70" s="218"/>
      <c r="BN70" s="218"/>
      <c r="BO70" s="218"/>
      <c r="BP70" s="218"/>
      <c r="BQ70" s="215">
        <v>64</v>
      </c>
      <c r="BR70" s="220"/>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9"/>
    </row>
    <row r="71" spans="1:131" s="200" customFormat="1" ht="26.25" customHeight="1" x14ac:dyDescent="0.15">
      <c r="A71" s="214">
        <v>4</v>
      </c>
      <c r="B71" s="894"/>
      <c r="C71" s="895"/>
      <c r="D71" s="895"/>
      <c r="E71" s="895"/>
      <c r="F71" s="895"/>
      <c r="G71" s="895"/>
      <c r="H71" s="895"/>
      <c r="I71" s="895"/>
      <c r="J71" s="895"/>
      <c r="K71" s="895"/>
      <c r="L71" s="895"/>
      <c r="M71" s="895"/>
      <c r="N71" s="895"/>
      <c r="O71" s="895"/>
      <c r="P71" s="896"/>
      <c r="Q71" s="897"/>
      <c r="R71" s="852"/>
      <c r="S71" s="852"/>
      <c r="T71" s="852"/>
      <c r="U71" s="852"/>
      <c r="V71" s="852"/>
      <c r="W71" s="852"/>
      <c r="X71" s="852"/>
      <c r="Y71" s="852"/>
      <c r="Z71" s="852"/>
      <c r="AA71" s="852"/>
      <c r="AB71" s="852"/>
      <c r="AC71" s="852"/>
      <c r="AD71" s="852"/>
      <c r="AE71" s="852"/>
      <c r="AF71" s="852"/>
      <c r="AG71" s="852"/>
      <c r="AH71" s="852"/>
      <c r="AI71" s="852"/>
      <c r="AJ71" s="852"/>
      <c r="AK71" s="852"/>
      <c r="AL71" s="852"/>
      <c r="AM71" s="852"/>
      <c r="AN71" s="852"/>
      <c r="AO71" s="852"/>
      <c r="AP71" s="852"/>
      <c r="AQ71" s="852"/>
      <c r="AR71" s="852"/>
      <c r="AS71" s="852"/>
      <c r="AT71" s="852"/>
      <c r="AU71" s="852"/>
      <c r="AV71" s="852"/>
      <c r="AW71" s="852"/>
      <c r="AX71" s="852"/>
      <c r="AY71" s="852"/>
      <c r="AZ71" s="898"/>
      <c r="BA71" s="898"/>
      <c r="BB71" s="898"/>
      <c r="BC71" s="898"/>
      <c r="BD71" s="899"/>
      <c r="BE71" s="218"/>
      <c r="BF71" s="218"/>
      <c r="BG71" s="218"/>
      <c r="BH71" s="218"/>
      <c r="BI71" s="218"/>
      <c r="BJ71" s="218"/>
      <c r="BK71" s="218"/>
      <c r="BL71" s="218"/>
      <c r="BM71" s="218"/>
      <c r="BN71" s="218"/>
      <c r="BO71" s="218"/>
      <c r="BP71" s="218"/>
      <c r="BQ71" s="215">
        <v>65</v>
      </c>
      <c r="BR71" s="220"/>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9"/>
    </row>
    <row r="72" spans="1:131" s="200" customFormat="1" ht="26.25" customHeight="1" x14ac:dyDescent="0.15">
      <c r="A72" s="214">
        <v>5</v>
      </c>
      <c r="B72" s="894"/>
      <c r="C72" s="895"/>
      <c r="D72" s="895"/>
      <c r="E72" s="895"/>
      <c r="F72" s="895"/>
      <c r="G72" s="895"/>
      <c r="H72" s="895"/>
      <c r="I72" s="895"/>
      <c r="J72" s="895"/>
      <c r="K72" s="895"/>
      <c r="L72" s="895"/>
      <c r="M72" s="895"/>
      <c r="N72" s="895"/>
      <c r="O72" s="895"/>
      <c r="P72" s="896"/>
      <c r="Q72" s="897"/>
      <c r="R72" s="852"/>
      <c r="S72" s="852"/>
      <c r="T72" s="852"/>
      <c r="U72" s="852"/>
      <c r="V72" s="852"/>
      <c r="W72" s="852"/>
      <c r="X72" s="852"/>
      <c r="Y72" s="852"/>
      <c r="Z72" s="852"/>
      <c r="AA72" s="852"/>
      <c r="AB72" s="852"/>
      <c r="AC72" s="852"/>
      <c r="AD72" s="852"/>
      <c r="AE72" s="852"/>
      <c r="AF72" s="852"/>
      <c r="AG72" s="852"/>
      <c r="AH72" s="852"/>
      <c r="AI72" s="852"/>
      <c r="AJ72" s="852"/>
      <c r="AK72" s="852"/>
      <c r="AL72" s="852"/>
      <c r="AM72" s="852"/>
      <c r="AN72" s="852"/>
      <c r="AO72" s="852"/>
      <c r="AP72" s="852"/>
      <c r="AQ72" s="852"/>
      <c r="AR72" s="852"/>
      <c r="AS72" s="852"/>
      <c r="AT72" s="852"/>
      <c r="AU72" s="852"/>
      <c r="AV72" s="852"/>
      <c r="AW72" s="852"/>
      <c r="AX72" s="852"/>
      <c r="AY72" s="852"/>
      <c r="AZ72" s="898"/>
      <c r="BA72" s="898"/>
      <c r="BB72" s="898"/>
      <c r="BC72" s="898"/>
      <c r="BD72" s="899"/>
      <c r="BE72" s="218"/>
      <c r="BF72" s="218"/>
      <c r="BG72" s="218"/>
      <c r="BH72" s="218"/>
      <c r="BI72" s="218"/>
      <c r="BJ72" s="218"/>
      <c r="BK72" s="218"/>
      <c r="BL72" s="218"/>
      <c r="BM72" s="218"/>
      <c r="BN72" s="218"/>
      <c r="BO72" s="218"/>
      <c r="BP72" s="218"/>
      <c r="BQ72" s="215">
        <v>66</v>
      </c>
      <c r="BR72" s="220"/>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9"/>
    </row>
    <row r="73" spans="1:131" s="200" customFormat="1" ht="26.25" customHeight="1" x14ac:dyDescent="0.15">
      <c r="A73" s="214">
        <v>6</v>
      </c>
      <c r="B73" s="894"/>
      <c r="C73" s="895"/>
      <c r="D73" s="895"/>
      <c r="E73" s="895"/>
      <c r="F73" s="895"/>
      <c r="G73" s="895"/>
      <c r="H73" s="895"/>
      <c r="I73" s="895"/>
      <c r="J73" s="895"/>
      <c r="K73" s="895"/>
      <c r="L73" s="895"/>
      <c r="M73" s="895"/>
      <c r="N73" s="895"/>
      <c r="O73" s="895"/>
      <c r="P73" s="896"/>
      <c r="Q73" s="897"/>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852"/>
      <c r="AR73" s="852"/>
      <c r="AS73" s="852"/>
      <c r="AT73" s="852"/>
      <c r="AU73" s="852"/>
      <c r="AV73" s="852"/>
      <c r="AW73" s="852"/>
      <c r="AX73" s="852"/>
      <c r="AY73" s="852"/>
      <c r="AZ73" s="898"/>
      <c r="BA73" s="898"/>
      <c r="BB73" s="898"/>
      <c r="BC73" s="898"/>
      <c r="BD73" s="899"/>
      <c r="BE73" s="218"/>
      <c r="BF73" s="218"/>
      <c r="BG73" s="218"/>
      <c r="BH73" s="218"/>
      <c r="BI73" s="218"/>
      <c r="BJ73" s="218"/>
      <c r="BK73" s="218"/>
      <c r="BL73" s="218"/>
      <c r="BM73" s="218"/>
      <c r="BN73" s="218"/>
      <c r="BO73" s="218"/>
      <c r="BP73" s="218"/>
      <c r="BQ73" s="215">
        <v>67</v>
      </c>
      <c r="BR73" s="220"/>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9"/>
    </row>
    <row r="74" spans="1:131" s="200" customFormat="1" ht="26.25" customHeight="1" x14ac:dyDescent="0.15">
      <c r="A74" s="214">
        <v>7</v>
      </c>
      <c r="B74" s="894"/>
      <c r="C74" s="895"/>
      <c r="D74" s="895"/>
      <c r="E74" s="895"/>
      <c r="F74" s="895"/>
      <c r="G74" s="895"/>
      <c r="H74" s="895"/>
      <c r="I74" s="895"/>
      <c r="J74" s="895"/>
      <c r="K74" s="895"/>
      <c r="L74" s="895"/>
      <c r="M74" s="895"/>
      <c r="N74" s="895"/>
      <c r="O74" s="895"/>
      <c r="P74" s="896"/>
      <c r="Q74" s="897"/>
      <c r="R74" s="852"/>
      <c r="S74" s="852"/>
      <c r="T74" s="852"/>
      <c r="U74" s="852"/>
      <c r="V74" s="852"/>
      <c r="W74" s="852"/>
      <c r="X74" s="852"/>
      <c r="Y74" s="852"/>
      <c r="Z74" s="852"/>
      <c r="AA74" s="852"/>
      <c r="AB74" s="852"/>
      <c r="AC74" s="852"/>
      <c r="AD74" s="852"/>
      <c r="AE74" s="852"/>
      <c r="AF74" s="852"/>
      <c r="AG74" s="852"/>
      <c r="AH74" s="852"/>
      <c r="AI74" s="852"/>
      <c r="AJ74" s="852"/>
      <c r="AK74" s="852"/>
      <c r="AL74" s="852"/>
      <c r="AM74" s="852"/>
      <c r="AN74" s="852"/>
      <c r="AO74" s="852"/>
      <c r="AP74" s="852"/>
      <c r="AQ74" s="852"/>
      <c r="AR74" s="852"/>
      <c r="AS74" s="852"/>
      <c r="AT74" s="852"/>
      <c r="AU74" s="852"/>
      <c r="AV74" s="852"/>
      <c r="AW74" s="852"/>
      <c r="AX74" s="852"/>
      <c r="AY74" s="852"/>
      <c r="AZ74" s="898"/>
      <c r="BA74" s="898"/>
      <c r="BB74" s="898"/>
      <c r="BC74" s="898"/>
      <c r="BD74" s="899"/>
      <c r="BE74" s="218"/>
      <c r="BF74" s="218"/>
      <c r="BG74" s="218"/>
      <c r="BH74" s="218"/>
      <c r="BI74" s="218"/>
      <c r="BJ74" s="218"/>
      <c r="BK74" s="218"/>
      <c r="BL74" s="218"/>
      <c r="BM74" s="218"/>
      <c r="BN74" s="218"/>
      <c r="BO74" s="218"/>
      <c r="BP74" s="218"/>
      <c r="BQ74" s="215">
        <v>68</v>
      </c>
      <c r="BR74" s="220"/>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9"/>
    </row>
    <row r="75" spans="1:131" s="200" customFormat="1" ht="26.25" customHeight="1" x14ac:dyDescent="0.15">
      <c r="A75" s="214">
        <v>8</v>
      </c>
      <c r="B75" s="894"/>
      <c r="C75" s="895"/>
      <c r="D75" s="895"/>
      <c r="E75" s="895"/>
      <c r="F75" s="895"/>
      <c r="G75" s="895"/>
      <c r="H75" s="895"/>
      <c r="I75" s="895"/>
      <c r="J75" s="895"/>
      <c r="K75" s="895"/>
      <c r="L75" s="895"/>
      <c r="M75" s="895"/>
      <c r="N75" s="895"/>
      <c r="O75" s="895"/>
      <c r="P75" s="896"/>
      <c r="Q75" s="900"/>
      <c r="R75" s="901"/>
      <c r="S75" s="901"/>
      <c r="T75" s="901"/>
      <c r="U75" s="851"/>
      <c r="V75" s="902"/>
      <c r="W75" s="901"/>
      <c r="X75" s="901"/>
      <c r="Y75" s="901"/>
      <c r="Z75" s="851"/>
      <c r="AA75" s="902"/>
      <c r="AB75" s="901"/>
      <c r="AC75" s="901"/>
      <c r="AD75" s="901"/>
      <c r="AE75" s="851"/>
      <c r="AF75" s="902"/>
      <c r="AG75" s="901"/>
      <c r="AH75" s="901"/>
      <c r="AI75" s="901"/>
      <c r="AJ75" s="851"/>
      <c r="AK75" s="902"/>
      <c r="AL75" s="901"/>
      <c r="AM75" s="901"/>
      <c r="AN75" s="901"/>
      <c r="AO75" s="851"/>
      <c r="AP75" s="902"/>
      <c r="AQ75" s="901"/>
      <c r="AR75" s="901"/>
      <c r="AS75" s="901"/>
      <c r="AT75" s="851"/>
      <c r="AU75" s="902"/>
      <c r="AV75" s="901"/>
      <c r="AW75" s="901"/>
      <c r="AX75" s="901"/>
      <c r="AY75" s="851"/>
      <c r="AZ75" s="898"/>
      <c r="BA75" s="898"/>
      <c r="BB75" s="898"/>
      <c r="BC75" s="898"/>
      <c r="BD75" s="899"/>
      <c r="BE75" s="218"/>
      <c r="BF75" s="218"/>
      <c r="BG75" s="218"/>
      <c r="BH75" s="218"/>
      <c r="BI75" s="218"/>
      <c r="BJ75" s="218"/>
      <c r="BK75" s="218"/>
      <c r="BL75" s="218"/>
      <c r="BM75" s="218"/>
      <c r="BN75" s="218"/>
      <c r="BO75" s="218"/>
      <c r="BP75" s="218"/>
      <c r="BQ75" s="215">
        <v>69</v>
      </c>
      <c r="BR75" s="220"/>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9"/>
    </row>
    <row r="76" spans="1:131" s="200" customFormat="1" ht="26.25" customHeight="1" x14ac:dyDescent="0.15">
      <c r="A76" s="214">
        <v>9</v>
      </c>
      <c r="B76" s="894"/>
      <c r="C76" s="895"/>
      <c r="D76" s="895"/>
      <c r="E76" s="895"/>
      <c r="F76" s="895"/>
      <c r="G76" s="895"/>
      <c r="H76" s="895"/>
      <c r="I76" s="895"/>
      <c r="J76" s="895"/>
      <c r="K76" s="895"/>
      <c r="L76" s="895"/>
      <c r="M76" s="895"/>
      <c r="N76" s="895"/>
      <c r="O76" s="895"/>
      <c r="P76" s="896"/>
      <c r="Q76" s="900"/>
      <c r="R76" s="901"/>
      <c r="S76" s="901"/>
      <c r="T76" s="901"/>
      <c r="U76" s="851"/>
      <c r="V76" s="902"/>
      <c r="W76" s="901"/>
      <c r="X76" s="901"/>
      <c r="Y76" s="901"/>
      <c r="Z76" s="851"/>
      <c r="AA76" s="902"/>
      <c r="AB76" s="901"/>
      <c r="AC76" s="901"/>
      <c r="AD76" s="901"/>
      <c r="AE76" s="851"/>
      <c r="AF76" s="902"/>
      <c r="AG76" s="901"/>
      <c r="AH76" s="901"/>
      <c r="AI76" s="901"/>
      <c r="AJ76" s="851"/>
      <c r="AK76" s="902"/>
      <c r="AL76" s="901"/>
      <c r="AM76" s="901"/>
      <c r="AN76" s="901"/>
      <c r="AO76" s="851"/>
      <c r="AP76" s="902"/>
      <c r="AQ76" s="901"/>
      <c r="AR76" s="901"/>
      <c r="AS76" s="901"/>
      <c r="AT76" s="851"/>
      <c r="AU76" s="902"/>
      <c r="AV76" s="901"/>
      <c r="AW76" s="901"/>
      <c r="AX76" s="901"/>
      <c r="AY76" s="851"/>
      <c r="AZ76" s="898"/>
      <c r="BA76" s="898"/>
      <c r="BB76" s="898"/>
      <c r="BC76" s="898"/>
      <c r="BD76" s="899"/>
      <c r="BE76" s="218"/>
      <c r="BF76" s="218"/>
      <c r="BG76" s="218"/>
      <c r="BH76" s="218"/>
      <c r="BI76" s="218"/>
      <c r="BJ76" s="218"/>
      <c r="BK76" s="218"/>
      <c r="BL76" s="218"/>
      <c r="BM76" s="218"/>
      <c r="BN76" s="218"/>
      <c r="BO76" s="218"/>
      <c r="BP76" s="218"/>
      <c r="BQ76" s="215">
        <v>70</v>
      </c>
      <c r="BR76" s="220"/>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9"/>
    </row>
    <row r="77" spans="1:131" s="200" customFormat="1" ht="26.25" customHeight="1" x14ac:dyDescent="0.15">
      <c r="A77" s="214">
        <v>10</v>
      </c>
      <c r="B77" s="894"/>
      <c r="C77" s="895"/>
      <c r="D77" s="895"/>
      <c r="E77" s="895"/>
      <c r="F77" s="895"/>
      <c r="G77" s="895"/>
      <c r="H77" s="895"/>
      <c r="I77" s="895"/>
      <c r="J77" s="895"/>
      <c r="K77" s="895"/>
      <c r="L77" s="895"/>
      <c r="M77" s="895"/>
      <c r="N77" s="895"/>
      <c r="O77" s="895"/>
      <c r="P77" s="896"/>
      <c r="Q77" s="900"/>
      <c r="R77" s="901"/>
      <c r="S77" s="901"/>
      <c r="T77" s="901"/>
      <c r="U77" s="851"/>
      <c r="V77" s="902"/>
      <c r="W77" s="901"/>
      <c r="X77" s="901"/>
      <c r="Y77" s="901"/>
      <c r="Z77" s="851"/>
      <c r="AA77" s="902"/>
      <c r="AB77" s="901"/>
      <c r="AC77" s="901"/>
      <c r="AD77" s="901"/>
      <c r="AE77" s="851"/>
      <c r="AF77" s="902"/>
      <c r="AG77" s="901"/>
      <c r="AH77" s="901"/>
      <c r="AI77" s="901"/>
      <c r="AJ77" s="851"/>
      <c r="AK77" s="902"/>
      <c r="AL77" s="901"/>
      <c r="AM77" s="901"/>
      <c r="AN77" s="901"/>
      <c r="AO77" s="851"/>
      <c r="AP77" s="902"/>
      <c r="AQ77" s="901"/>
      <c r="AR77" s="901"/>
      <c r="AS77" s="901"/>
      <c r="AT77" s="851"/>
      <c r="AU77" s="902"/>
      <c r="AV77" s="901"/>
      <c r="AW77" s="901"/>
      <c r="AX77" s="901"/>
      <c r="AY77" s="851"/>
      <c r="AZ77" s="898"/>
      <c r="BA77" s="898"/>
      <c r="BB77" s="898"/>
      <c r="BC77" s="898"/>
      <c r="BD77" s="899"/>
      <c r="BE77" s="218"/>
      <c r="BF77" s="218"/>
      <c r="BG77" s="218"/>
      <c r="BH77" s="218"/>
      <c r="BI77" s="218"/>
      <c r="BJ77" s="218"/>
      <c r="BK77" s="218"/>
      <c r="BL77" s="218"/>
      <c r="BM77" s="218"/>
      <c r="BN77" s="218"/>
      <c r="BO77" s="218"/>
      <c r="BP77" s="218"/>
      <c r="BQ77" s="215">
        <v>71</v>
      </c>
      <c r="BR77" s="220"/>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9"/>
    </row>
    <row r="78" spans="1:131" s="200" customFormat="1" ht="26.25" customHeight="1" x14ac:dyDescent="0.15">
      <c r="A78" s="214">
        <v>11</v>
      </c>
      <c r="B78" s="894"/>
      <c r="C78" s="895"/>
      <c r="D78" s="895"/>
      <c r="E78" s="895"/>
      <c r="F78" s="895"/>
      <c r="G78" s="895"/>
      <c r="H78" s="895"/>
      <c r="I78" s="895"/>
      <c r="J78" s="895"/>
      <c r="K78" s="895"/>
      <c r="L78" s="895"/>
      <c r="M78" s="895"/>
      <c r="N78" s="895"/>
      <c r="O78" s="895"/>
      <c r="P78" s="896"/>
      <c r="Q78" s="897"/>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98"/>
      <c r="BA78" s="898"/>
      <c r="BB78" s="898"/>
      <c r="BC78" s="898"/>
      <c r="BD78" s="899"/>
      <c r="BE78" s="218"/>
      <c r="BF78" s="218"/>
      <c r="BG78" s="218"/>
      <c r="BH78" s="218"/>
      <c r="BI78" s="218"/>
      <c r="BJ78" s="221"/>
      <c r="BK78" s="221"/>
      <c r="BL78" s="221"/>
      <c r="BM78" s="221"/>
      <c r="BN78" s="221"/>
      <c r="BO78" s="218"/>
      <c r="BP78" s="218"/>
      <c r="BQ78" s="215">
        <v>72</v>
      </c>
      <c r="BR78" s="220"/>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9"/>
    </row>
    <row r="79" spans="1:131" s="200" customFormat="1" ht="26.25" customHeight="1" x14ac:dyDescent="0.15">
      <c r="A79" s="214">
        <v>12</v>
      </c>
      <c r="B79" s="894"/>
      <c r="C79" s="895"/>
      <c r="D79" s="895"/>
      <c r="E79" s="895"/>
      <c r="F79" s="895"/>
      <c r="G79" s="895"/>
      <c r="H79" s="895"/>
      <c r="I79" s="895"/>
      <c r="J79" s="895"/>
      <c r="K79" s="895"/>
      <c r="L79" s="895"/>
      <c r="M79" s="895"/>
      <c r="N79" s="895"/>
      <c r="O79" s="895"/>
      <c r="P79" s="896"/>
      <c r="Q79" s="897"/>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98"/>
      <c r="BA79" s="898"/>
      <c r="BB79" s="898"/>
      <c r="BC79" s="898"/>
      <c r="BD79" s="899"/>
      <c r="BE79" s="218"/>
      <c r="BF79" s="218"/>
      <c r="BG79" s="218"/>
      <c r="BH79" s="218"/>
      <c r="BI79" s="218"/>
      <c r="BJ79" s="221"/>
      <c r="BK79" s="221"/>
      <c r="BL79" s="221"/>
      <c r="BM79" s="221"/>
      <c r="BN79" s="221"/>
      <c r="BO79" s="218"/>
      <c r="BP79" s="218"/>
      <c r="BQ79" s="215">
        <v>73</v>
      </c>
      <c r="BR79" s="220"/>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9"/>
    </row>
    <row r="80" spans="1:131" s="200" customFormat="1" ht="26.25" customHeight="1" x14ac:dyDescent="0.15">
      <c r="A80" s="214">
        <v>13</v>
      </c>
      <c r="B80" s="894"/>
      <c r="C80" s="895"/>
      <c r="D80" s="895"/>
      <c r="E80" s="895"/>
      <c r="F80" s="895"/>
      <c r="G80" s="895"/>
      <c r="H80" s="895"/>
      <c r="I80" s="895"/>
      <c r="J80" s="895"/>
      <c r="K80" s="895"/>
      <c r="L80" s="895"/>
      <c r="M80" s="895"/>
      <c r="N80" s="895"/>
      <c r="O80" s="895"/>
      <c r="P80" s="896"/>
      <c r="Q80" s="897"/>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98"/>
      <c r="BA80" s="898"/>
      <c r="BB80" s="898"/>
      <c r="BC80" s="898"/>
      <c r="BD80" s="899"/>
      <c r="BE80" s="218"/>
      <c r="BF80" s="218"/>
      <c r="BG80" s="218"/>
      <c r="BH80" s="218"/>
      <c r="BI80" s="218"/>
      <c r="BJ80" s="218"/>
      <c r="BK80" s="218"/>
      <c r="BL80" s="218"/>
      <c r="BM80" s="218"/>
      <c r="BN80" s="218"/>
      <c r="BO80" s="218"/>
      <c r="BP80" s="218"/>
      <c r="BQ80" s="215">
        <v>74</v>
      </c>
      <c r="BR80" s="220"/>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9"/>
    </row>
    <row r="81" spans="1:131" s="200" customFormat="1" ht="26.25" customHeight="1" x14ac:dyDescent="0.15">
      <c r="A81" s="214">
        <v>14</v>
      </c>
      <c r="B81" s="894"/>
      <c r="C81" s="895"/>
      <c r="D81" s="895"/>
      <c r="E81" s="895"/>
      <c r="F81" s="895"/>
      <c r="G81" s="895"/>
      <c r="H81" s="895"/>
      <c r="I81" s="895"/>
      <c r="J81" s="895"/>
      <c r="K81" s="895"/>
      <c r="L81" s="895"/>
      <c r="M81" s="895"/>
      <c r="N81" s="895"/>
      <c r="O81" s="895"/>
      <c r="P81" s="896"/>
      <c r="Q81" s="897"/>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98"/>
      <c r="BA81" s="898"/>
      <c r="BB81" s="898"/>
      <c r="BC81" s="898"/>
      <c r="BD81" s="899"/>
      <c r="BE81" s="218"/>
      <c r="BF81" s="218"/>
      <c r="BG81" s="218"/>
      <c r="BH81" s="218"/>
      <c r="BI81" s="218"/>
      <c r="BJ81" s="218"/>
      <c r="BK81" s="218"/>
      <c r="BL81" s="218"/>
      <c r="BM81" s="218"/>
      <c r="BN81" s="218"/>
      <c r="BO81" s="218"/>
      <c r="BP81" s="218"/>
      <c r="BQ81" s="215">
        <v>75</v>
      </c>
      <c r="BR81" s="220"/>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9"/>
    </row>
    <row r="82" spans="1:131" s="200" customFormat="1" ht="26.25" customHeight="1" x14ac:dyDescent="0.15">
      <c r="A82" s="214">
        <v>15</v>
      </c>
      <c r="B82" s="894"/>
      <c r="C82" s="895"/>
      <c r="D82" s="895"/>
      <c r="E82" s="895"/>
      <c r="F82" s="895"/>
      <c r="G82" s="895"/>
      <c r="H82" s="895"/>
      <c r="I82" s="895"/>
      <c r="J82" s="895"/>
      <c r="K82" s="895"/>
      <c r="L82" s="895"/>
      <c r="M82" s="895"/>
      <c r="N82" s="895"/>
      <c r="O82" s="895"/>
      <c r="P82" s="896"/>
      <c r="Q82" s="897"/>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98"/>
      <c r="BA82" s="898"/>
      <c r="BB82" s="898"/>
      <c r="BC82" s="898"/>
      <c r="BD82" s="899"/>
      <c r="BE82" s="218"/>
      <c r="BF82" s="218"/>
      <c r="BG82" s="218"/>
      <c r="BH82" s="218"/>
      <c r="BI82" s="218"/>
      <c r="BJ82" s="218"/>
      <c r="BK82" s="218"/>
      <c r="BL82" s="218"/>
      <c r="BM82" s="218"/>
      <c r="BN82" s="218"/>
      <c r="BO82" s="218"/>
      <c r="BP82" s="218"/>
      <c r="BQ82" s="215">
        <v>76</v>
      </c>
      <c r="BR82" s="220"/>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9"/>
    </row>
    <row r="83" spans="1:131" s="200" customFormat="1" ht="26.25" customHeight="1" x14ac:dyDescent="0.15">
      <c r="A83" s="214">
        <v>16</v>
      </c>
      <c r="B83" s="894"/>
      <c r="C83" s="895"/>
      <c r="D83" s="895"/>
      <c r="E83" s="895"/>
      <c r="F83" s="895"/>
      <c r="G83" s="895"/>
      <c r="H83" s="895"/>
      <c r="I83" s="895"/>
      <c r="J83" s="895"/>
      <c r="K83" s="895"/>
      <c r="L83" s="895"/>
      <c r="M83" s="895"/>
      <c r="N83" s="895"/>
      <c r="O83" s="895"/>
      <c r="P83" s="896"/>
      <c r="Q83" s="897"/>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98"/>
      <c r="BA83" s="898"/>
      <c r="BB83" s="898"/>
      <c r="BC83" s="898"/>
      <c r="BD83" s="899"/>
      <c r="BE83" s="218"/>
      <c r="BF83" s="218"/>
      <c r="BG83" s="218"/>
      <c r="BH83" s="218"/>
      <c r="BI83" s="218"/>
      <c r="BJ83" s="218"/>
      <c r="BK83" s="218"/>
      <c r="BL83" s="218"/>
      <c r="BM83" s="218"/>
      <c r="BN83" s="218"/>
      <c r="BO83" s="218"/>
      <c r="BP83" s="218"/>
      <c r="BQ83" s="215">
        <v>77</v>
      </c>
      <c r="BR83" s="220"/>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9"/>
    </row>
    <row r="84" spans="1:131" s="200" customFormat="1" ht="26.25" customHeight="1" x14ac:dyDescent="0.15">
      <c r="A84" s="214">
        <v>17</v>
      </c>
      <c r="B84" s="894"/>
      <c r="C84" s="895"/>
      <c r="D84" s="895"/>
      <c r="E84" s="895"/>
      <c r="F84" s="895"/>
      <c r="G84" s="895"/>
      <c r="H84" s="895"/>
      <c r="I84" s="895"/>
      <c r="J84" s="895"/>
      <c r="K84" s="895"/>
      <c r="L84" s="895"/>
      <c r="M84" s="895"/>
      <c r="N84" s="895"/>
      <c r="O84" s="895"/>
      <c r="P84" s="896"/>
      <c r="Q84" s="897"/>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98"/>
      <c r="BA84" s="898"/>
      <c r="BB84" s="898"/>
      <c r="BC84" s="898"/>
      <c r="BD84" s="899"/>
      <c r="BE84" s="218"/>
      <c r="BF84" s="218"/>
      <c r="BG84" s="218"/>
      <c r="BH84" s="218"/>
      <c r="BI84" s="218"/>
      <c r="BJ84" s="218"/>
      <c r="BK84" s="218"/>
      <c r="BL84" s="218"/>
      <c r="BM84" s="218"/>
      <c r="BN84" s="218"/>
      <c r="BO84" s="218"/>
      <c r="BP84" s="218"/>
      <c r="BQ84" s="215">
        <v>78</v>
      </c>
      <c r="BR84" s="220"/>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9"/>
    </row>
    <row r="85" spans="1:131" s="200" customFormat="1" ht="26.25" customHeight="1" x14ac:dyDescent="0.15">
      <c r="A85" s="214">
        <v>18</v>
      </c>
      <c r="B85" s="894"/>
      <c r="C85" s="895"/>
      <c r="D85" s="895"/>
      <c r="E85" s="895"/>
      <c r="F85" s="895"/>
      <c r="G85" s="895"/>
      <c r="H85" s="895"/>
      <c r="I85" s="895"/>
      <c r="J85" s="895"/>
      <c r="K85" s="895"/>
      <c r="L85" s="895"/>
      <c r="M85" s="895"/>
      <c r="N85" s="895"/>
      <c r="O85" s="895"/>
      <c r="P85" s="896"/>
      <c r="Q85" s="897"/>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98"/>
      <c r="BA85" s="898"/>
      <c r="BB85" s="898"/>
      <c r="BC85" s="898"/>
      <c r="BD85" s="899"/>
      <c r="BE85" s="218"/>
      <c r="BF85" s="218"/>
      <c r="BG85" s="218"/>
      <c r="BH85" s="218"/>
      <c r="BI85" s="218"/>
      <c r="BJ85" s="218"/>
      <c r="BK85" s="218"/>
      <c r="BL85" s="218"/>
      <c r="BM85" s="218"/>
      <c r="BN85" s="218"/>
      <c r="BO85" s="218"/>
      <c r="BP85" s="218"/>
      <c r="BQ85" s="215">
        <v>79</v>
      </c>
      <c r="BR85" s="220"/>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9"/>
    </row>
    <row r="86" spans="1:131" s="200" customFormat="1" ht="26.25" customHeight="1" x14ac:dyDescent="0.15">
      <c r="A86" s="214">
        <v>19</v>
      </c>
      <c r="B86" s="894"/>
      <c r="C86" s="895"/>
      <c r="D86" s="895"/>
      <c r="E86" s="895"/>
      <c r="F86" s="895"/>
      <c r="G86" s="895"/>
      <c r="H86" s="895"/>
      <c r="I86" s="895"/>
      <c r="J86" s="895"/>
      <c r="K86" s="895"/>
      <c r="L86" s="895"/>
      <c r="M86" s="895"/>
      <c r="N86" s="895"/>
      <c r="O86" s="895"/>
      <c r="P86" s="896"/>
      <c r="Q86" s="897"/>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98"/>
      <c r="BA86" s="898"/>
      <c r="BB86" s="898"/>
      <c r="BC86" s="898"/>
      <c r="BD86" s="899"/>
      <c r="BE86" s="218"/>
      <c r="BF86" s="218"/>
      <c r="BG86" s="218"/>
      <c r="BH86" s="218"/>
      <c r="BI86" s="218"/>
      <c r="BJ86" s="218"/>
      <c r="BK86" s="218"/>
      <c r="BL86" s="218"/>
      <c r="BM86" s="218"/>
      <c r="BN86" s="218"/>
      <c r="BO86" s="218"/>
      <c r="BP86" s="218"/>
      <c r="BQ86" s="215">
        <v>80</v>
      </c>
      <c r="BR86" s="220"/>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9"/>
    </row>
    <row r="87" spans="1:131" s="200" customFormat="1" ht="26.25" customHeight="1" x14ac:dyDescent="0.15">
      <c r="A87" s="222">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8"/>
      <c r="BF87" s="218"/>
      <c r="BG87" s="218"/>
      <c r="BH87" s="218"/>
      <c r="BI87" s="218"/>
      <c r="BJ87" s="218"/>
      <c r="BK87" s="218"/>
      <c r="BL87" s="218"/>
      <c r="BM87" s="218"/>
      <c r="BN87" s="218"/>
      <c r="BO87" s="218"/>
      <c r="BP87" s="218"/>
      <c r="BQ87" s="215">
        <v>81</v>
      </c>
      <c r="BR87" s="220"/>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9"/>
    </row>
    <row r="88" spans="1:131" s="200" customFormat="1" ht="26.25" customHeight="1" thickBot="1" x14ac:dyDescent="0.2">
      <c r="A88" s="217" t="s">
        <v>369</v>
      </c>
      <c r="B88" s="811" t="s">
        <v>394</v>
      </c>
      <c r="C88" s="812"/>
      <c r="D88" s="812"/>
      <c r="E88" s="812"/>
      <c r="F88" s="812"/>
      <c r="G88" s="812"/>
      <c r="H88" s="812"/>
      <c r="I88" s="812"/>
      <c r="J88" s="812"/>
      <c r="K88" s="812"/>
      <c r="L88" s="812"/>
      <c r="M88" s="812"/>
      <c r="N88" s="812"/>
      <c r="O88" s="812"/>
      <c r="P88" s="813"/>
      <c r="Q88" s="859"/>
      <c r="R88" s="860"/>
      <c r="S88" s="860"/>
      <c r="T88" s="860"/>
      <c r="U88" s="860"/>
      <c r="V88" s="860"/>
      <c r="W88" s="860"/>
      <c r="X88" s="860"/>
      <c r="Y88" s="860"/>
      <c r="Z88" s="860"/>
      <c r="AA88" s="860"/>
      <c r="AB88" s="860"/>
      <c r="AC88" s="860"/>
      <c r="AD88" s="860"/>
      <c r="AE88" s="860"/>
      <c r="AF88" s="863">
        <v>6</v>
      </c>
      <c r="AG88" s="863"/>
      <c r="AH88" s="863"/>
      <c r="AI88" s="863"/>
      <c r="AJ88" s="863"/>
      <c r="AK88" s="860"/>
      <c r="AL88" s="860"/>
      <c r="AM88" s="860"/>
      <c r="AN88" s="860"/>
      <c r="AO88" s="860"/>
      <c r="AP88" s="863">
        <v>1552</v>
      </c>
      <c r="AQ88" s="863"/>
      <c r="AR88" s="863"/>
      <c r="AS88" s="863"/>
      <c r="AT88" s="863"/>
      <c r="AU88" s="863">
        <v>1391</v>
      </c>
      <c r="AV88" s="863"/>
      <c r="AW88" s="863"/>
      <c r="AX88" s="863"/>
      <c r="AY88" s="863"/>
      <c r="AZ88" s="868"/>
      <c r="BA88" s="868"/>
      <c r="BB88" s="868"/>
      <c r="BC88" s="868"/>
      <c r="BD88" s="869"/>
      <c r="BE88" s="218"/>
      <c r="BF88" s="218"/>
      <c r="BG88" s="218"/>
      <c r="BH88" s="218"/>
      <c r="BI88" s="218"/>
      <c r="BJ88" s="218"/>
      <c r="BK88" s="218"/>
      <c r="BL88" s="218"/>
      <c r="BM88" s="218"/>
      <c r="BN88" s="218"/>
      <c r="BO88" s="218"/>
      <c r="BP88" s="218"/>
      <c r="BQ88" s="215">
        <v>82</v>
      </c>
      <c r="BR88" s="220"/>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1" t="s">
        <v>395</v>
      </c>
      <c r="BS102" s="812"/>
      <c r="BT102" s="812"/>
      <c r="BU102" s="812"/>
      <c r="BV102" s="812"/>
      <c r="BW102" s="812"/>
      <c r="BX102" s="812"/>
      <c r="BY102" s="812"/>
      <c r="BZ102" s="812"/>
      <c r="CA102" s="812"/>
      <c r="CB102" s="812"/>
      <c r="CC102" s="812"/>
      <c r="CD102" s="812"/>
      <c r="CE102" s="812"/>
      <c r="CF102" s="812"/>
      <c r="CG102" s="813"/>
      <c r="CH102" s="910"/>
      <c r="CI102" s="911"/>
      <c r="CJ102" s="911"/>
      <c r="CK102" s="911"/>
      <c r="CL102" s="912"/>
      <c r="CM102" s="910"/>
      <c r="CN102" s="911"/>
      <c r="CO102" s="911"/>
      <c r="CP102" s="911"/>
      <c r="CQ102" s="912"/>
      <c r="CR102" s="913"/>
      <c r="CS102" s="871"/>
      <c r="CT102" s="871"/>
      <c r="CU102" s="871"/>
      <c r="CV102" s="914"/>
      <c r="CW102" s="913"/>
      <c r="CX102" s="871"/>
      <c r="CY102" s="871"/>
      <c r="CZ102" s="871"/>
      <c r="DA102" s="914"/>
      <c r="DB102" s="913"/>
      <c r="DC102" s="871"/>
      <c r="DD102" s="871"/>
      <c r="DE102" s="871"/>
      <c r="DF102" s="914"/>
      <c r="DG102" s="913"/>
      <c r="DH102" s="871"/>
      <c r="DI102" s="871"/>
      <c r="DJ102" s="871"/>
      <c r="DK102" s="914"/>
      <c r="DL102" s="913"/>
      <c r="DM102" s="871"/>
      <c r="DN102" s="871"/>
      <c r="DO102" s="871"/>
      <c r="DP102" s="914"/>
      <c r="DQ102" s="913"/>
      <c r="DR102" s="871"/>
      <c r="DS102" s="871"/>
      <c r="DT102" s="871"/>
      <c r="DU102" s="914"/>
      <c r="DV102" s="937"/>
      <c r="DW102" s="938"/>
      <c r="DX102" s="938"/>
      <c r="DY102" s="938"/>
      <c r="DZ102" s="939"/>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0" t="s">
        <v>396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1" t="s">
        <v>397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2" t="s">
        <v>400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9" customFormat="1" ht="26.25" customHeight="1" x14ac:dyDescent="0.15">
      <c r="A109" s="935" t="s">
        <v>402</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403</v>
      </c>
      <c r="AB109" s="916"/>
      <c r="AC109" s="916"/>
      <c r="AD109" s="916"/>
      <c r="AE109" s="917"/>
      <c r="AF109" s="915" t="s">
        <v>288</v>
      </c>
      <c r="AG109" s="916"/>
      <c r="AH109" s="916"/>
      <c r="AI109" s="916"/>
      <c r="AJ109" s="917"/>
      <c r="AK109" s="915" t="s">
        <v>287</v>
      </c>
      <c r="AL109" s="916"/>
      <c r="AM109" s="916"/>
      <c r="AN109" s="916"/>
      <c r="AO109" s="917"/>
      <c r="AP109" s="915" t="s">
        <v>404</v>
      </c>
      <c r="AQ109" s="916"/>
      <c r="AR109" s="916"/>
      <c r="AS109" s="916"/>
      <c r="AT109" s="918"/>
      <c r="AU109" s="935" t="s">
        <v>402</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403</v>
      </c>
      <c r="BR109" s="916"/>
      <c r="BS109" s="916"/>
      <c r="BT109" s="916"/>
      <c r="BU109" s="917"/>
      <c r="BV109" s="915" t="s">
        <v>288</v>
      </c>
      <c r="BW109" s="916"/>
      <c r="BX109" s="916"/>
      <c r="BY109" s="916"/>
      <c r="BZ109" s="917"/>
      <c r="CA109" s="915" t="s">
        <v>287</v>
      </c>
      <c r="CB109" s="916"/>
      <c r="CC109" s="916"/>
      <c r="CD109" s="916"/>
      <c r="CE109" s="917"/>
      <c r="CF109" s="936" t="s">
        <v>404</v>
      </c>
      <c r="CG109" s="936"/>
      <c r="CH109" s="936"/>
      <c r="CI109" s="936"/>
      <c r="CJ109" s="936"/>
      <c r="CK109" s="915" t="s">
        <v>405</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403</v>
      </c>
      <c r="DH109" s="916"/>
      <c r="DI109" s="916"/>
      <c r="DJ109" s="916"/>
      <c r="DK109" s="917"/>
      <c r="DL109" s="915" t="s">
        <v>288</v>
      </c>
      <c r="DM109" s="916"/>
      <c r="DN109" s="916"/>
      <c r="DO109" s="916"/>
      <c r="DP109" s="917"/>
      <c r="DQ109" s="915" t="s">
        <v>287</v>
      </c>
      <c r="DR109" s="916"/>
      <c r="DS109" s="916"/>
      <c r="DT109" s="916"/>
      <c r="DU109" s="917"/>
      <c r="DV109" s="915" t="s">
        <v>404</v>
      </c>
      <c r="DW109" s="916"/>
      <c r="DX109" s="916"/>
      <c r="DY109" s="916"/>
      <c r="DZ109" s="918"/>
    </row>
    <row r="110" spans="1:131" s="199" customFormat="1" ht="26.25" customHeight="1" x14ac:dyDescent="0.15">
      <c r="A110" s="919" t="s">
        <v>406</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1188135</v>
      </c>
      <c r="AB110" s="923"/>
      <c r="AC110" s="923"/>
      <c r="AD110" s="923"/>
      <c r="AE110" s="924"/>
      <c r="AF110" s="925">
        <v>1224816</v>
      </c>
      <c r="AG110" s="923"/>
      <c r="AH110" s="923"/>
      <c r="AI110" s="923"/>
      <c r="AJ110" s="924"/>
      <c r="AK110" s="925">
        <v>1156614</v>
      </c>
      <c r="AL110" s="923"/>
      <c r="AM110" s="923"/>
      <c r="AN110" s="923"/>
      <c r="AO110" s="924"/>
      <c r="AP110" s="926">
        <v>23.9</v>
      </c>
      <c r="AQ110" s="927"/>
      <c r="AR110" s="927"/>
      <c r="AS110" s="927"/>
      <c r="AT110" s="928"/>
      <c r="AU110" s="929" t="s">
        <v>61</v>
      </c>
      <c r="AV110" s="930"/>
      <c r="AW110" s="930"/>
      <c r="AX110" s="930"/>
      <c r="AY110" s="930"/>
      <c r="AZ110" s="971" t="s">
        <v>407</v>
      </c>
      <c r="BA110" s="920"/>
      <c r="BB110" s="920"/>
      <c r="BC110" s="920"/>
      <c r="BD110" s="920"/>
      <c r="BE110" s="920"/>
      <c r="BF110" s="920"/>
      <c r="BG110" s="920"/>
      <c r="BH110" s="920"/>
      <c r="BI110" s="920"/>
      <c r="BJ110" s="920"/>
      <c r="BK110" s="920"/>
      <c r="BL110" s="920"/>
      <c r="BM110" s="920"/>
      <c r="BN110" s="920"/>
      <c r="BO110" s="920"/>
      <c r="BP110" s="921"/>
      <c r="BQ110" s="957">
        <v>12378621</v>
      </c>
      <c r="BR110" s="958"/>
      <c r="BS110" s="958"/>
      <c r="BT110" s="958"/>
      <c r="BU110" s="958"/>
      <c r="BV110" s="958">
        <v>12262460</v>
      </c>
      <c r="BW110" s="958"/>
      <c r="BX110" s="958"/>
      <c r="BY110" s="958"/>
      <c r="BZ110" s="958"/>
      <c r="CA110" s="958">
        <v>11904735</v>
      </c>
      <c r="CB110" s="958"/>
      <c r="CC110" s="958"/>
      <c r="CD110" s="958"/>
      <c r="CE110" s="958"/>
      <c r="CF110" s="972">
        <v>246.3</v>
      </c>
      <c r="CG110" s="973"/>
      <c r="CH110" s="973"/>
      <c r="CI110" s="973"/>
      <c r="CJ110" s="973"/>
      <c r="CK110" s="974" t="s">
        <v>408</v>
      </c>
      <c r="CL110" s="975"/>
      <c r="CM110" s="954" t="s">
        <v>409</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111</v>
      </c>
      <c r="DH110" s="958"/>
      <c r="DI110" s="958"/>
      <c r="DJ110" s="958"/>
      <c r="DK110" s="958"/>
      <c r="DL110" s="958" t="s">
        <v>111</v>
      </c>
      <c r="DM110" s="958"/>
      <c r="DN110" s="958"/>
      <c r="DO110" s="958"/>
      <c r="DP110" s="958"/>
      <c r="DQ110" s="958" t="s">
        <v>111</v>
      </c>
      <c r="DR110" s="958"/>
      <c r="DS110" s="958"/>
      <c r="DT110" s="958"/>
      <c r="DU110" s="958"/>
      <c r="DV110" s="959" t="s">
        <v>111</v>
      </c>
      <c r="DW110" s="959"/>
      <c r="DX110" s="959"/>
      <c r="DY110" s="959"/>
      <c r="DZ110" s="960"/>
    </row>
    <row r="111" spans="1:131" s="199" customFormat="1" ht="26.25" customHeight="1" x14ac:dyDescent="0.15">
      <c r="A111" s="961" t="s">
        <v>410</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111</v>
      </c>
      <c r="AB111" s="965"/>
      <c r="AC111" s="965"/>
      <c r="AD111" s="965"/>
      <c r="AE111" s="966"/>
      <c r="AF111" s="967" t="s">
        <v>111</v>
      </c>
      <c r="AG111" s="965"/>
      <c r="AH111" s="965"/>
      <c r="AI111" s="965"/>
      <c r="AJ111" s="966"/>
      <c r="AK111" s="967" t="s">
        <v>111</v>
      </c>
      <c r="AL111" s="965"/>
      <c r="AM111" s="965"/>
      <c r="AN111" s="965"/>
      <c r="AO111" s="966"/>
      <c r="AP111" s="968" t="s">
        <v>111</v>
      </c>
      <c r="AQ111" s="969"/>
      <c r="AR111" s="969"/>
      <c r="AS111" s="969"/>
      <c r="AT111" s="970"/>
      <c r="AU111" s="931"/>
      <c r="AV111" s="932"/>
      <c r="AW111" s="932"/>
      <c r="AX111" s="932"/>
      <c r="AY111" s="932"/>
      <c r="AZ111" s="980" t="s">
        <v>411</v>
      </c>
      <c r="BA111" s="981"/>
      <c r="BB111" s="981"/>
      <c r="BC111" s="981"/>
      <c r="BD111" s="981"/>
      <c r="BE111" s="981"/>
      <c r="BF111" s="981"/>
      <c r="BG111" s="981"/>
      <c r="BH111" s="981"/>
      <c r="BI111" s="981"/>
      <c r="BJ111" s="981"/>
      <c r="BK111" s="981"/>
      <c r="BL111" s="981"/>
      <c r="BM111" s="981"/>
      <c r="BN111" s="981"/>
      <c r="BO111" s="981"/>
      <c r="BP111" s="982"/>
      <c r="BQ111" s="950">
        <v>579825</v>
      </c>
      <c r="BR111" s="951"/>
      <c r="BS111" s="951"/>
      <c r="BT111" s="951"/>
      <c r="BU111" s="951"/>
      <c r="BV111" s="951">
        <v>504879</v>
      </c>
      <c r="BW111" s="951"/>
      <c r="BX111" s="951"/>
      <c r="BY111" s="951"/>
      <c r="BZ111" s="951"/>
      <c r="CA111" s="951">
        <v>458289</v>
      </c>
      <c r="CB111" s="951"/>
      <c r="CC111" s="951"/>
      <c r="CD111" s="951"/>
      <c r="CE111" s="951"/>
      <c r="CF111" s="945">
        <v>9.5</v>
      </c>
      <c r="CG111" s="946"/>
      <c r="CH111" s="946"/>
      <c r="CI111" s="946"/>
      <c r="CJ111" s="946"/>
      <c r="CK111" s="976"/>
      <c r="CL111" s="977"/>
      <c r="CM111" s="947" t="s">
        <v>412</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111</v>
      </c>
      <c r="DH111" s="951"/>
      <c r="DI111" s="951"/>
      <c r="DJ111" s="951"/>
      <c r="DK111" s="951"/>
      <c r="DL111" s="951" t="s">
        <v>111</v>
      </c>
      <c r="DM111" s="951"/>
      <c r="DN111" s="951"/>
      <c r="DO111" s="951"/>
      <c r="DP111" s="951"/>
      <c r="DQ111" s="951" t="s">
        <v>111</v>
      </c>
      <c r="DR111" s="951"/>
      <c r="DS111" s="951"/>
      <c r="DT111" s="951"/>
      <c r="DU111" s="951"/>
      <c r="DV111" s="952" t="s">
        <v>111</v>
      </c>
      <c r="DW111" s="952"/>
      <c r="DX111" s="952"/>
      <c r="DY111" s="952"/>
      <c r="DZ111" s="953"/>
    </row>
    <row r="112" spans="1:131" s="199" customFormat="1" ht="26.25" customHeight="1" x14ac:dyDescent="0.15">
      <c r="A112" s="983" t="s">
        <v>413</v>
      </c>
      <c r="B112" s="984"/>
      <c r="C112" s="981" t="s">
        <v>414</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111</v>
      </c>
      <c r="AB112" s="990"/>
      <c r="AC112" s="990"/>
      <c r="AD112" s="990"/>
      <c r="AE112" s="991"/>
      <c r="AF112" s="992" t="s">
        <v>111</v>
      </c>
      <c r="AG112" s="990"/>
      <c r="AH112" s="990"/>
      <c r="AI112" s="990"/>
      <c r="AJ112" s="991"/>
      <c r="AK112" s="992" t="s">
        <v>111</v>
      </c>
      <c r="AL112" s="990"/>
      <c r="AM112" s="990"/>
      <c r="AN112" s="990"/>
      <c r="AO112" s="991"/>
      <c r="AP112" s="993" t="s">
        <v>111</v>
      </c>
      <c r="AQ112" s="994"/>
      <c r="AR112" s="994"/>
      <c r="AS112" s="994"/>
      <c r="AT112" s="995"/>
      <c r="AU112" s="931"/>
      <c r="AV112" s="932"/>
      <c r="AW112" s="932"/>
      <c r="AX112" s="932"/>
      <c r="AY112" s="932"/>
      <c r="AZ112" s="980" t="s">
        <v>415</v>
      </c>
      <c r="BA112" s="981"/>
      <c r="BB112" s="981"/>
      <c r="BC112" s="981"/>
      <c r="BD112" s="981"/>
      <c r="BE112" s="981"/>
      <c r="BF112" s="981"/>
      <c r="BG112" s="981"/>
      <c r="BH112" s="981"/>
      <c r="BI112" s="981"/>
      <c r="BJ112" s="981"/>
      <c r="BK112" s="981"/>
      <c r="BL112" s="981"/>
      <c r="BM112" s="981"/>
      <c r="BN112" s="981"/>
      <c r="BO112" s="981"/>
      <c r="BP112" s="982"/>
      <c r="BQ112" s="950">
        <v>3522688</v>
      </c>
      <c r="BR112" s="951"/>
      <c r="BS112" s="951"/>
      <c r="BT112" s="951"/>
      <c r="BU112" s="951"/>
      <c r="BV112" s="951">
        <v>3444400</v>
      </c>
      <c r="BW112" s="951"/>
      <c r="BX112" s="951"/>
      <c r="BY112" s="951"/>
      <c r="BZ112" s="951"/>
      <c r="CA112" s="951">
        <v>3268349</v>
      </c>
      <c r="CB112" s="951"/>
      <c r="CC112" s="951"/>
      <c r="CD112" s="951"/>
      <c r="CE112" s="951"/>
      <c r="CF112" s="945">
        <v>67.599999999999994</v>
      </c>
      <c r="CG112" s="946"/>
      <c r="CH112" s="946"/>
      <c r="CI112" s="946"/>
      <c r="CJ112" s="946"/>
      <c r="CK112" s="976"/>
      <c r="CL112" s="977"/>
      <c r="CM112" s="947" t="s">
        <v>416</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111</v>
      </c>
      <c r="DH112" s="951"/>
      <c r="DI112" s="951"/>
      <c r="DJ112" s="951"/>
      <c r="DK112" s="951"/>
      <c r="DL112" s="951" t="s">
        <v>111</v>
      </c>
      <c r="DM112" s="951"/>
      <c r="DN112" s="951"/>
      <c r="DO112" s="951"/>
      <c r="DP112" s="951"/>
      <c r="DQ112" s="951" t="s">
        <v>111</v>
      </c>
      <c r="DR112" s="951"/>
      <c r="DS112" s="951"/>
      <c r="DT112" s="951"/>
      <c r="DU112" s="951"/>
      <c r="DV112" s="952" t="s">
        <v>111</v>
      </c>
      <c r="DW112" s="952"/>
      <c r="DX112" s="952"/>
      <c r="DY112" s="952"/>
      <c r="DZ112" s="953"/>
    </row>
    <row r="113" spans="1:130" s="199" customFormat="1" ht="26.25" customHeight="1" x14ac:dyDescent="0.15">
      <c r="A113" s="985"/>
      <c r="B113" s="986"/>
      <c r="C113" s="981" t="s">
        <v>417</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282636</v>
      </c>
      <c r="AB113" s="965"/>
      <c r="AC113" s="965"/>
      <c r="AD113" s="965"/>
      <c r="AE113" s="966"/>
      <c r="AF113" s="967">
        <v>288916</v>
      </c>
      <c r="AG113" s="965"/>
      <c r="AH113" s="965"/>
      <c r="AI113" s="965"/>
      <c r="AJ113" s="966"/>
      <c r="AK113" s="967">
        <v>235716</v>
      </c>
      <c r="AL113" s="965"/>
      <c r="AM113" s="965"/>
      <c r="AN113" s="965"/>
      <c r="AO113" s="966"/>
      <c r="AP113" s="968">
        <v>4.9000000000000004</v>
      </c>
      <c r="AQ113" s="969"/>
      <c r="AR113" s="969"/>
      <c r="AS113" s="969"/>
      <c r="AT113" s="970"/>
      <c r="AU113" s="931"/>
      <c r="AV113" s="932"/>
      <c r="AW113" s="932"/>
      <c r="AX113" s="932"/>
      <c r="AY113" s="932"/>
      <c r="AZ113" s="980" t="s">
        <v>418</v>
      </c>
      <c r="BA113" s="981"/>
      <c r="BB113" s="981"/>
      <c r="BC113" s="981"/>
      <c r="BD113" s="981"/>
      <c r="BE113" s="981"/>
      <c r="BF113" s="981"/>
      <c r="BG113" s="981"/>
      <c r="BH113" s="981"/>
      <c r="BI113" s="981"/>
      <c r="BJ113" s="981"/>
      <c r="BK113" s="981"/>
      <c r="BL113" s="981"/>
      <c r="BM113" s="981"/>
      <c r="BN113" s="981"/>
      <c r="BO113" s="981"/>
      <c r="BP113" s="982"/>
      <c r="BQ113" s="950">
        <v>214386</v>
      </c>
      <c r="BR113" s="951"/>
      <c r="BS113" s="951"/>
      <c r="BT113" s="951"/>
      <c r="BU113" s="951"/>
      <c r="BV113" s="951">
        <v>1012893</v>
      </c>
      <c r="BW113" s="951"/>
      <c r="BX113" s="951"/>
      <c r="BY113" s="951"/>
      <c r="BZ113" s="951"/>
      <c r="CA113" s="951">
        <v>1391402</v>
      </c>
      <c r="CB113" s="951"/>
      <c r="CC113" s="951"/>
      <c r="CD113" s="951"/>
      <c r="CE113" s="951"/>
      <c r="CF113" s="945">
        <v>28.8</v>
      </c>
      <c r="CG113" s="946"/>
      <c r="CH113" s="946"/>
      <c r="CI113" s="946"/>
      <c r="CJ113" s="946"/>
      <c r="CK113" s="976"/>
      <c r="CL113" s="977"/>
      <c r="CM113" s="947" t="s">
        <v>419</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111</v>
      </c>
      <c r="DH113" s="990"/>
      <c r="DI113" s="990"/>
      <c r="DJ113" s="990"/>
      <c r="DK113" s="991"/>
      <c r="DL113" s="992" t="s">
        <v>111</v>
      </c>
      <c r="DM113" s="990"/>
      <c r="DN113" s="990"/>
      <c r="DO113" s="990"/>
      <c r="DP113" s="991"/>
      <c r="DQ113" s="992" t="s">
        <v>111</v>
      </c>
      <c r="DR113" s="990"/>
      <c r="DS113" s="990"/>
      <c r="DT113" s="990"/>
      <c r="DU113" s="991"/>
      <c r="DV113" s="993" t="s">
        <v>111</v>
      </c>
      <c r="DW113" s="994"/>
      <c r="DX113" s="994"/>
      <c r="DY113" s="994"/>
      <c r="DZ113" s="995"/>
    </row>
    <row r="114" spans="1:130" s="199" customFormat="1" ht="26.25" customHeight="1" x14ac:dyDescent="0.15">
      <c r="A114" s="985"/>
      <c r="B114" s="986"/>
      <c r="C114" s="981" t="s">
        <v>420</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2413</v>
      </c>
      <c r="AB114" s="990"/>
      <c r="AC114" s="990"/>
      <c r="AD114" s="990"/>
      <c r="AE114" s="991"/>
      <c r="AF114" s="992">
        <v>3371</v>
      </c>
      <c r="AG114" s="990"/>
      <c r="AH114" s="990"/>
      <c r="AI114" s="990"/>
      <c r="AJ114" s="991"/>
      <c r="AK114" s="992">
        <v>7929</v>
      </c>
      <c r="AL114" s="990"/>
      <c r="AM114" s="990"/>
      <c r="AN114" s="990"/>
      <c r="AO114" s="991"/>
      <c r="AP114" s="993">
        <v>0.2</v>
      </c>
      <c r="AQ114" s="994"/>
      <c r="AR114" s="994"/>
      <c r="AS114" s="994"/>
      <c r="AT114" s="995"/>
      <c r="AU114" s="931"/>
      <c r="AV114" s="932"/>
      <c r="AW114" s="932"/>
      <c r="AX114" s="932"/>
      <c r="AY114" s="932"/>
      <c r="AZ114" s="980" t="s">
        <v>421</v>
      </c>
      <c r="BA114" s="981"/>
      <c r="BB114" s="981"/>
      <c r="BC114" s="981"/>
      <c r="BD114" s="981"/>
      <c r="BE114" s="981"/>
      <c r="BF114" s="981"/>
      <c r="BG114" s="981"/>
      <c r="BH114" s="981"/>
      <c r="BI114" s="981"/>
      <c r="BJ114" s="981"/>
      <c r="BK114" s="981"/>
      <c r="BL114" s="981"/>
      <c r="BM114" s="981"/>
      <c r="BN114" s="981"/>
      <c r="BO114" s="981"/>
      <c r="BP114" s="982"/>
      <c r="BQ114" s="950">
        <v>990550</v>
      </c>
      <c r="BR114" s="951"/>
      <c r="BS114" s="951"/>
      <c r="BT114" s="951"/>
      <c r="BU114" s="951"/>
      <c r="BV114" s="951">
        <v>952436</v>
      </c>
      <c r="BW114" s="951"/>
      <c r="BX114" s="951"/>
      <c r="BY114" s="951"/>
      <c r="BZ114" s="951"/>
      <c r="CA114" s="951">
        <v>877562</v>
      </c>
      <c r="CB114" s="951"/>
      <c r="CC114" s="951"/>
      <c r="CD114" s="951"/>
      <c r="CE114" s="951"/>
      <c r="CF114" s="945">
        <v>18.2</v>
      </c>
      <c r="CG114" s="946"/>
      <c r="CH114" s="946"/>
      <c r="CI114" s="946"/>
      <c r="CJ114" s="946"/>
      <c r="CK114" s="976"/>
      <c r="CL114" s="977"/>
      <c r="CM114" s="947" t="s">
        <v>422</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111</v>
      </c>
      <c r="DH114" s="990"/>
      <c r="DI114" s="990"/>
      <c r="DJ114" s="990"/>
      <c r="DK114" s="991"/>
      <c r="DL114" s="992" t="s">
        <v>111</v>
      </c>
      <c r="DM114" s="990"/>
      <c r="DN114" s="990"/>
      <c r="DO114" s="990"/>
      <c r="DP114" s="991"/>
      <c r="DQ114" s="992" t="s">
        <v>111</v>
      </c>
      <c r="DR114" s="990"/>
      <c r="DS114" s="990"/>
      <c r="DT114" s="990"/>
      <c r="DU114" s="991"/>
      <c r="DV114" s="993" t="s">
        <v>111</v>
      </c>
      <c r="DW114" s="994"/>
      <c r="DX114" s="994"/>
      <c r="DY114" s="994"/>
      <c r="DZ114" s="995"/>
    </row>
    <row r="115" spans="1:130" s="199" customFormat="1" ht="26.25" customHeight="1" x14ac:dyDescent="0.15">
      <c r="A115" s="985"/>
      <c r="B115" s="986"/>
      <c r="C115" s="981" t="s">
        <v>423</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62115</v>
      </c>
      <c r="AB115" s="965"/>
      <c r="AC115" s="965"/>
      <c r="AD115" s="965"/>
      <c r="AE115" s="966"/>
      <c r="AF115" s="967">
        <v>52089</v>
      </c>
      <c r="AG115" s="965"/>
      <c r="AH115" s="965"/>
      <c r="AI115" s="965"/>
      <c r="AJ115" s="966"/>
      <c r="AK115" s="967">
        <v>50926</v>
      </c>
      <c r="AL115" s="965"/>
      <c r="AM115" s="965"/>
      <c r="AN115" s="965"/>
      <c r="AO115" s="966"/>
      <c r="AP115" s="968">
        <v>1.1000000000000001</v>
      </c>
      <c r="AQ115" s="969"/>
      <c r="AR115" s="969"/>
      <c r="AS115" s="969"/>
      <c r="AT115" s="970"/>
      <c r="AU115" s="931"/>
      <c r="AV115" s="932"/>
      <c r="AW115" s="932"/>
      <c r="AX115" s="932"/>
      <c r="AY115" s="932"/>
      <c r="AZ115" s="980" t="s">
        <v>424</v>
      </c>
      <c r="BA115" s="981"/>
      <c r="BB115" s="981"/>
      <c r="BC115" s="981"/>
      <c r="BD115" s="981"/>
      <c r="BE115" s="981"/>
      <c r="BF115" s="981"/>
      <c r="BG115" s="981"/>
      <c r="BH115" s="981"/>
      <c r="BI115" s="981"/>
      <c r="BJ115" s="981"/>
      <c r="BK115" s="981"/>
      <c r="BL115" s="981"/>
      <c r="BM115" s="981"/>
      <c r="BN115" s="981"/>
      <c r="BO115" s="981"/>
      <c r="BP115" s="982"/>
      <c r="BQ115" s="950" t="s">
        <v>111</v>
      </c>
      <c r="BR115" s="951"/>
      <c r="BS115" s="951"/>
      <c r="BT115" s="951"/>
      <c r="BU115" s="951"/>
      <c r="BV115" s="951" t="s">
        <v>111</v>
      </c>
      <c r="BW115" s="951"/>
      <c r="BX115" s="951"/>
      <c r="BY115" s="951"/>
      <c r="BZ115" s="951"/>
      <c r="CA115" s="951" t="s">
        <v>111</v>
      </c>
      <c r="CB115" s="951"/>
      <c r="CC115" s="951"/>
      <c r="CD115" s="951"/>
      <c r="CE115" s="951"/>
      <c r="CF115" s="945" t="s">
        <v>111</v>
      </c>
      <c r="CG115" s="946"/>
      <c r="CH115" s="946"/>
      <c r="CI115" s="946"/>
      <c r="CJ115" s="946"/>
      <c r="CK115" s="976"/>
      <c r="CL115" s="977"/>
      <c r="CM115" s="980" t="s">
        <v>425</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t="s">
        <v>111</v>
      </c>
      <c r="DH115" s="990"/>
      <c r="DI115" s="990"/>
      <c r="DJ115" s="990"/>
      <c r="DK115" s="991"/>
      <c r="DL115" s="992" t="s">
        <v>111</v>
      </c>
      <c r="DM115" s="990"/>
      <c r="DN115" s="990"/>
      <c r="DO115" s="990"/>
      <c r="DP115" s="991"/>
      <c r="DQ115" s="992" t="s">
        <v>111</v>
      </c>
      <c r="DR115" s="990"/>
      <c r="DS115" s="990"/>
      <c r="DT115" s="990"/>
      <c r="DU115" s="991"/>
      <c r="DV115" s="993" t="s">
        <v>111</v>
      </c>
      <c r="DW115" s="994"/>
      <c r="DX115" s="994"/>
      <c r="DY115" s="994"/>
      <c r="DZ115" s="995"/>
    </row>
    <row r="116" spans="1:130" s="199" customFormat="1" ht="26.25" customHeight="1" x14ac:dyDescent="0.15">
      <c r="A116" s="987"/>
      <c r="B116" s="988"/>
      <c r="C116" s="996" t="s">
        <v>426</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v>906</v>
      </c>
      <c r="AB116" s="990"/>
      <c r="AC116" s="990"/>
      <c r="AD116" s="990"/>
      <c r="AE116" s="991"/>
      <c r="AF116" s="992">
        <v>698</v>
      </c>
      <c r="AG116" s="990"/>
      <c r="AH116" s="990"/>
      <c r="AI116" s="990"/>
      <c r="AJ116" s="991"/>
      <c r="AK116" s="992">
        <v>441</v>
      </c>
      <c r="AL116" s="990"/>
      <c r="AM116" s="990"/>
      <c r="AN116" s="990"/>
      <c r="AO116" s="991"/>
      <c r="AP116" s="993">
        <v>0</v>
      </c>
      <c r="AQ116" s="994"/>
      <c r="AR116" s="994"/>
      <c r="AS116" s="994"/>
      <c r="AT116" s="995"/>
      <c r="AU116" s="931"/>
      <c r="AV116" s="932"/>
      <c r="AW116" s="932"/>
      <c r="AX116" s="932"/>
      <c r="AY116" s="932"/>
      <c r="AZ116" s="998" t="s">
        <v>427</v>
      </c>
      <c r="BA116" s="999"/>
      <c r="BB116" s="999"/>
      <c r="BC116" s="999"/>
      <c r="BD116" s="999"/>
      <c r="BE116" s="999"/>
      <c r="BF116" s="999"/>
      <c r="BG116" s="999"/>
      <c r="BH116" s="999"/>
      <c r="BI116" s="999"/>
      <c r="BJ116" s="999"/>
      <c r="BK116" s="999"/>
      <c r="BL116" s="999"/>
      <c r="BM116" s="999"/>
      <c r="BN116" s="999"/>
      <c r="BO116" s="999"/>
      <c r="BP116" s="1000"/>
      <c r="BQ116" s="950" t="s">
        <v>111</v>
      </c>
      <c r="BR116" s="951"/>
      <c r="BS116" s="951"/>
      <c r="BT116" s="951"/>
      <c r="BU116" s="951"/>
      <c r="BV116" s="951" t="s">
        <v>111</v>
      </c>
      <c r="BW116" s="951"/>
      <c r="BX116" s="951"/>
      <c r="BY116" s="951"/>
      <c r="BZ116" s="951"/>
      <c r="CA116" s="951" t="s">
        <v>111</v>
      </c>
      <c r="CB116" s="951"/>
      <c r="CC116" s="951"/>
      <c r="CD116" s="951"/>
      <c r="CE116" s="951"/>
      <c r="CF116" s="945" t="s">
        <v>111</v>
      </c>
      <c r="CG116" s="946"/>
      <c r="CH116" s="946"/>
      <c r="CI116" s="946"/>
      <c r="CJ116" s="946"/>
      <c r="CK116" s="976"/>
      <c r="CL116" s="977"/>
      <c r="CM116" s="947" t="s">
        <v>428</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v>272338</v>
      </c>
      <c r="DH116" s="990"/>
      <c r="DI116" s="990"/>
      <c r="DJ116" s="990"/>
      <c r="DK116" s="991"/>
      <c r="DL116" s="992">
        <v>252834</v>
      </c>
      <c r="DM116" s="990"/>
      <c r="DN116" s="990"/>
      <c r="DO116" s="990"/>
      <c r="DP116" s="991"/>
      <c r="DQ116" s="992">
        <v>250946</v>
      </c>
      <c r="DR116" s="990"/>
      <c r="DS116" s="990"/>
      <c r="DT116" s="990"/>
      <c r="DU116" s="991"/>
      <c r="DV116" s="993">
        <v>5.2</v>
      </c>
      <c r="DW116" s="994"/>
      <c r="DX116" s="994"/>
      <c r="DY116" s="994"/>
      <c r="DZ116" s="995"/>
    </row>
    <row r="117" spans="1:130" s="199" customFormat="1" ht="26.25" customHeight="1" x14ac:dyDescent="0.15">
      <c r="A117" s="935" t="s">
        <v>171</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429</v>
      </c>
      <c r="Z117" s="917"/>
      <c r="AA117" s="1007">
        <v>1536205</v>
      </c>
      <c r="AB117" s="1008"/>
      <c r="AC117" s="1008"/>
      <c r="AD117" s="1008"/>
      <c r="AE117" s="1009"/>
      <c r="AF117" s="1010">
        <v>1569890</v>
      </c>
      <c r="AG117" s="1008"/>
      <c r="AH117" s="1008"/>
      <c r="AI117" s="1008"/>
      <c r="AJ117" s="1009"/>
      <c r="AK117" s="1010">
        <v>1451626</v>
      </c>
      <c r="AL117" s="1008"/>
      <c r="AM117" s="1008"/>
      <c r="AN117" s="1008"/>
      <c r="AO117" s="1009"/>
      <c r="AP117" s="1011"/>
      <c r="AQ117" s="1012"/>
      <c r="AR117" s="1012"/>
      <c r="AS117" s="1012"/>
      <c r="AT117" s="1013"/>
      <c r="AU117" s="931"/>
      <c r="AV117" s="932"/>
      <c r="AW117" s="932"/>
      <c r="AX117" s="932"/>
      <c r="AY117" s="932"/>
      <c r="AZ117" s="998" t="s">
        <v>430</v>
      </c>
      <c r="BA117" s="999"/>
      <c r="BB117" s="999"/>
      <c r="BC117" s="999"/>
      <c r="BD117" s="999"/>
      <c r="BE117" s="999"/>
      <c r="BF117" s="999"/>
      <c r="BG117" s="999"/>
      <c r="BH117" s="999"/>
      <c r="BI117" s="999"/>
      <c r="BJ117" s="999"/>
      <c r="BK117" s="999"/>
      <c r="BL117" s="999"/>
      <c r="BM117" s="999"/>
      <c r="BN117" s="999"/>
      <c r="BO117" s="999"/>
      <c r="BP117" s="1000"/>
      <c r="BQ117" s="950" t="s">
        <v>111</v>
      </c>
      <c r="BR117" s="951"/>
      <c r="BS117" s="951"/>
      <c r="BT117" s="951"/>
      <c r="BU117" s="951"/>
      <c r="BV117" s="951" t="s">
        <v>111</v>
      </c>
      <c r="BW117" s="951"/>
      <c r="BX117" s="951"/>
      <c r="BY117" s="951"/>
      <c r="BZ117" s="951"/>
      <c r="CA117" s="951" t="s">
        <v>111</v>
      </c>
      <c r="CB117" s="951"/>
      <c r="CC117" s="951"/>
      <c r="CD117" s="951"/>
      <c r="CE117" s="951"/>
      <c r="CF117" s="945" t="s">
        <v>111</v>
      </c>
      <c r="CG117" s="946"/>
      <c r="CH117" s="946"/>
      <c r="CI117" s="946"/>
      <c r="CJ117" s="946"/>
      <c r="CK117" s="976"/>
      <c r="CL117" s="977"/>
      <c r="CM117" s="947" t="s">
        <v>431</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111</v>
      </c>
      <c r="DH117" s="990"/>
      <c r="DI117" s="990"/>
      <c r="DJ117" s="990"/>
      <c r="DK117" s="991"/>
      <c r="DL117" s="992" t="s">
        <v>111</v>
      </c>
      <c r="DM117" s="990"/>
      <c r="DN117" s="990"/>
      <c r="DO117" s="990"/>
      <c r="DP117" s="991"/>
      <c r="DQ117" s="992" t="s">
        <v>111</v>
      </c>
      <c r="DR117" s="990"/>
      <c r="DS117" s="990"/>
      <c r="DT117" s="990"/>
      <c r="DU117" s="991"/>
      <c r="DV117" s="993" t="s">
        <v>111</v>
      </c>
      <c r="DW117" s="994"/>
      <c r="DX117" s="994"/>
      <c r="DY117" s="994"/>
      <c r="DZ117" s="995"/>
    </row>
    <row r="118" spans="1:130" s="199" customFormat="1" ht="26.25" customHeight="1" x14ac:dyDescent="0.15">
      <c r="A118" s="935" t="s">
        <v>405</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403</v>
      </c>
      <c r="AB118" s="916"/>
      <c r="AC118" s="916"/>
      <c r="AD118" s="916"/>
      <c r="AE118" s="917"/>
      <c r="AF118" s="915" t="s">
        <v>288</v>
      </c>
      <c r="AG118" s="916"/>
      <c r="AH118" s="916"/>
      <c r="AI118" s="916"/>
      <c r="AJ118" s="917"/>
      <c r="AK118" s="915" t="s">
        <v>287</v>
      </c>
      <c r="AL118" s="916"/>
      <c r="AM118" s="916"/>
      <c r="AN118" s="916"/>
      <c r="AO118" s="917"/>
      <c r="AP118" s="1002" t="s">
        <v>404</v>
      </c>
      <c r="AQ118" s="1003"/>
      <c r="AR118" s="1003"/>
      <c r="AS118" s="1003"/>
      <c r="AT118" s="1004"/>
      <c r="AU118" s="931"/>
      <c r="AV118" s="932"/>
      <c r="AW118" s="932"/>
      <c r="AX118" s="932"/>
      <c r="AY118" s="932"/>
      <c r="AZ118" s="1005" t="s">
        <v>432</v>
      </c>
      <c r="BA118" s="996"/>
      <c r="BB118" s="996"/>
      <c r="BC118" s="996"/>
      <c r="BD118" s="996"/>
      <c r="BE118" s="996"/>
      <c r="BF118" s="996"/>
      <c r="BG118" s="996"/>
      <c r="BH118" s="996"/>
      <c r="BI118" s="996"/>
      <c r="BJ118" s="996"/>
      <c r="BK118" s="996"/>
      <c r="BL118" s="996"/>
      <c r="BM118" s="996"/>
      <c r="BN118" s="996"/>
      <c r="BO118" s="996"/>
      <c r="BP118" s="997"/>
      <c r="BQ118" s="1028" t="s">
        <v>111</v>
      </c>
      <c r="BR118" s="1029"/>
      <c r="BS118" s="1029"/>
      <c r="BT118" s="1029"/>
      <c r="BU118" s="1029"/>
      <c r="BV118" s="1029" t="s">
        <v>111</v>
      </c>
      <c r="BW118" s="1029"/>
      <c r="BX118" s="1029"/>
      <c r="BY118" s="1029"/>
      <c r="BZ118" s="1029"/>
      <c r="CA118" s="1029" t="s">
        <v>111</v>
      </c>
      <c r="CB118" s="1029"/>
      <c r="CC118" s="1029"/>
      <c r="CD118" s="1029"/>
      <c r="CE118" s="1029"/>
      <c r="CF118" s="945" t="s">
        <v>111</v>
      </c>
      <c r="CG118" s="946"/>
      <c r="CH118" s="946"/>
      <c r="CI118" s="946"/>
      <c r="CJ118" s="946"/>
      <c r="CK118" s="976"/>
      <c r="CL118" s="977"/>
      <c r="CM118" s="947" t="s">
        <v>433</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111</v>
      </c>
      <c r="DH118" s="990"/>
      <c r="DI118" s="990"/>
      <c r="DJ118" s="990"/>
      <c r="DK118" s="991"/>
      <c r="DL118" s="992" t="s">
        <v>111</v>
      </c>
      <c r="DM118" s="990"/>
      <c r="DN118" s="990"/>
      <c r="DO118" s="990"/>
      <c r="DP118" s="991"/>
      <c r="DQ118" s="992" t="s">
        <v>111</v>
      </c>
      <c r="DR118" s="990"/>
      <c r="DS118" s="990"/>
      <c r="DT118" s="990"/>
      <c r="DU118" s="991"/>
      <c r="DV118" s="993" t="s">
        <v>111</v>
      </c>
      <c r="DW118" s="994"/>
      <c r="DX118" s="994"/>
      <c r="DY118" s="994"/>
      <c r="DZ118" s="995"/>
    </row>
    <row r="119" spans="1:130" s="199" customFormat="1" ht="26.25" customHeight="1" x14ac:dyDescent="0.15">
      <c r="A119" s="1089" t="s">
        <v>408</v>
      </c>
      <c r="B119" s="975"/>
      <c r="C119" s="954" t="s">
        <v>409</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t="s">
        <v>111</v>
      </c>
      <c r="AB119" s="923"/>
      <c r="AC119" s="923"/>
      <c r="AD119" s="923"/>
      <c r="AE119" s="924"/>
      <c r="AF119" s="925" t="s">
        <v>111</v>
      </c>
      <c r="AG119" s="923"/>
      <c r="AH119" s="923"/>
      <c r="AI119" s="923"/>
      <c r="AJ119" s="924"/>
      <c r="AK119" s="925" t="s">
        <v>111</v>
      </c>
      <c r="AL119" s="923"/>
      <c r="AM119" s="923"/>
      <c r="AN119" s="923"/>
      <c r="AO119" s="924"/>
      <c r="AP119" s="926" t="s">
        <v>111</v>
      </c>
      <c r="AQ119" s="927"/>
      <c r="AR119" s="927"/>
      <c r="AS119" s="927"/>
      <c r="AT119" s="928"/>
      <c r="AU119" s="933"/>
      <c r="AV119" s="934"/>
      <c r="AW119" s="934"/>
      <c r="AX119" s="934"/>
      <c r="AY119" s="934"/>
      <c r="AZ119" s="230" t="s">
        <v>171</v>
      </c>
      <c r="BA119" s="230"/>
      <c r="BB119" s="230"/>
      <c r="BC119" s="230"/>
      <c r="BD119" s="230"/>
      <c r="BE119" s="230"/>
      <c r="BF119" s="230"/>
      <c r="BG119" s="230"/>
      <c r="BH119" s="230"/>
      <c r="BI119" s="230"/>
      <c r="BJ119" s="230"/>
      <c r="BK119" s="230"/>
      <c r="BL119" s="230"/>
      <c r="BM119" s="230"/>
      <c r="BN119" s="230"/>
      <c r="BO119" s="1006" t="s">
        <v>434</v>
      </c>
      <c r="BP119" s="1037"/>
      <c r="BQ119" s="1028">
        <v>17686070</v>
      </c>
      <c r="BR119" s="1029"/>
      <c r="BS119" s="1029"/>
      <c r="BT119" s="1029"/>
      <c r="BU119" s="1029"/>
      <c r="BV119" s="1029">
        <v>18177068</v>
      </c>
      <c r="BW119" s="1029"/>
      <c r="BX119" s="1029"/>
      <c r="BY119" s="1029"/>
      <c r="BZ119" s="1029"/>
      <c r="CA119" s="1029">
        <v>17900337</v>
      </c>
      <c r="CB119" s="1029"/>
      <c r="CC119" s="1029"/>
      <c r="CD119" s="1029"/>
      <c r="CE119" s="1029"/>
      <c r="CF119" s="1030"/>
      <c r="CG119" s="1031"/>
      <c r="CH119" s="1031"/>
      <c r="CI119" s="1031"/>
      <c r="CJ119" s="1032"/>
      <c r="CK119" s="978"/>
      <c r="CL119" s="979"/>
      <c r="CM119" s="1033" t="s">
        <v>435</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v>307487</v>
      </c>
      <c r="DH119" s="1015"/>
      <c r="DI119" s="1015"/>
      <c r="DJ119" s="1015"/>
      <c r="DK119" s="1016"/>
      <c r="DL119" s="1014">
        <v>252045</v>
      </c>
      <c r="DM119" s="1015"/>
      <c r="DN119" s="1015"/>
      <c r="DO119" s="1015"/>
      <c r="DP119" s="1016"/>
      <c r="DQ119" s="1014">
        <v>207343</v>
      </c>
      <c r="DR119" s="1015"/>
      <c r="DS119" s="1015"/>
      <c r="DT119" s="1015"/>
      <c r="DU119" s="1016"/>
      <c r="DV119" s="1017">
        <v>4.3</v>
      </c>
      <c r="DW119" s="1018"/>
      <c r="DX119" s="1018"/>
      <c r="DY119" s="1018"/>
      <c r="DZ119" s="1019"/>
    </row>
    <row r="120" spans="1:130" s="199" customFormat="1" ht="26.25" customHeight="1" x14ac:dyDescent="0.15">
      <c r="A120" s="1090"/>
      <c r="B120" s="977"/>
      <c r="C120" s="947" t="s">
        <v>412</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111</v>
      </c>
      <c r="AB120" s="990"/>
      <c r="AC120" s="990"/>
      <c r="AD120" s="990"/>
      <c r="AE120" s="991"/>
      <c r="AF120" s="992" t="s">
        <v>111</v>
      </c>
      <c r="AG120" s="990"/>
      <c r="AH120" s="990"/>
      <c r="AI120" s="990"/>
      <c r="AJ120" s="991"/>
      <c r="AK120" s="992" t="s">
        <v>111</v>
      </c>
      <c r="AL120" s="990"/>
      <c r="AM120" s="990"/>
      <c r="AN120" s="990"/>
      <c r="AO120" s="991"/>
      <c r="AP120" s="993" t="s">
        <v>111</v>
      </c>
      <c r="AQ120" s="994"/>
      <c r="AR120" s="994"/>
      <c r="AS120" s="994"/>
      <c r="AT120" s="995"/>
      <c r="AU120" s="1020" t="s">
        <v>436</v>
      </c>
      <c r="AV120" s="1021"/>
      <c r="AW120" s="1021"/>
      <c r="AX120" s="1021"/>
      <c r="AY120" s="1022"/>
      <c r="AZ120" s="971" t="s">
        <v>437</v>
      </c>
      <c r="BA120" s="920"/>
      <c r="BB120" s="920"/>
      <c r="BC120" s="920"/>
      <c r="BD120" s="920"/>
      <c r="BE120" s="920"/>
      <c r="BF120" s="920"/>
      <c r="BG120" s="920"/>
      <c r="BH120" s="920"/>
      <c r="BI120" s="920"/>
      <c r="BJ120" s="920"/>
      <c r="BK120" s="920"/>
      <c r="BL120" s="920"/>
      <c r="BM120" s="920"/>
      <c r="BN120" s="920"/>
      <c r="BO120" s="920"/>
      <c r="BP120" s="921"/>
      <c r="BQ120" s="957">
        <v>2558274</v>
      </c>
      <c r="BR120" s="958"/>
      <c r="BS120" s="958"/>
      <c r="BT120" s="958"/>
      <c r="BU120" s="958"/>
      <c r="BV120" s="958">
        <v>2481452</v>
      </c>
      <c r="BW120" s="958"/>
      <c r="BX120" s="958"/>
      <c r="BY120" s="958"/>
      <c r="BZ120" s="958"/>
      <c r="CA120" s="958">
        <v>2540946</v>
      </c>
      <c r="CB120" s="958"/>
      <c r="CC120" s="958"/>
      <c r="CD120" s="958"/>
      <c r="CE120" s="958"/>
      <c r="CF120" s="972">
        <v>52.6</v>
      </c>
      <c r="CG120" s="973"/>
      <c r="CH120" s="973"/>
      <c r="CI120" s="973"/>
      <c r="CJ120" s="973"/>
      <c r="CK120" s="1038" t="s">
        <v>438</v>
      </c>
      <c r="CL120" s="1039"/>
      <c r="CM120" s="1039"/>
      <c r="CN120" s="1039"/>
      <c r="CO120" s="1040"/>
      <c r="CP120" s="1046" t="s">
        <v>387</v>
      </c>
      <c r="CQ120" s="1047"/>
      <c r="CR120" s="1047"/>
      <c r="CS120" s="1047"/>
      <c r="CT120" s="1047"/>
      <c r="CU120" s="1047"/>
      <c r="CV120" s="1047"/>
      <c r="CW120" s="1047"/>
      <c r="CX120" s="1047"/>
      <c r="CY120" s="1047"/>
      <c r="CZ120" s="1047"/>
      <c r="DA120" s="1047"/>
      <c r="DB120" s="1047"/>
      <c r="DC120" s="1047"/>
      <c r="DD120" s="1047"/>
      <c r="DE120" s="1047"/>
      <c r="DF120" s="1048"/>
      <c r="DG120" s="957">
        <v>3181725</v>
      </c>
      <c r="DH120" s="958"/>
      <c r="DI120" s="958"/>
      <c r="DJ120" s="958"/>
      <c r="DK120" s="958"/>
      <c r="DL120" s="958">
        <v>3178294</v>
      </c>
      <c r="DM120" s="958"/>
      <c r="DN120" s="958"/>
      <c r="DO120" s="958"/>
      <c r="DP120" s="958"/>
      <c r="DQ120" s="958">
        <v>3046554</v>
      </c>
      <c r="DR120" s="958"/>
      <c r="DS120" s="958"/>
      <c r="DT120" s="958"/>
      <c r="DU120" s="958"/>
      <c r="DV120" s="959">
        <v>63</v>
      </c>
      <c r="DW120" s="959"/>
      <c r="DX120" s="959"/>
      <c r="DY120" s="959"/>
      <c r="DZ120" s="960"/>
    </row>
    <row r="121" spans="1:130" s="199" customFormat="1" ht="26.25" customHeight="1" x14ac:dyDescent="0.15">
      <c r="A121" s="1090"/>
      <c r="B121" s="977"/>
      <c r="C121" s="998" t="s">
        <v>439</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t="s">
        <v>111</v>
      </c>
      <c r="AB121" s="990"/>
      <c r="AC121" s="990"/>
      <c r="AD121" s="990"/>
      <c r="AE121" s="991"/>
      <c r="AF121" s="992" t="s">
        <v>111</v>
      </c>
      <c r="AG121" s="990"/>
      <c r="AH121" s="990"/>
      <c r="AI121" s="990"/>
      <c r="AJ121" s="991"/>
      <c r="AK121" s="992" t="s">
        <v>111</v>
      </c>
      <c r="AL121" s="990"/>
      <c r="AM121" s="990"/>
      <c r="AN121" s="990"/>
      <c r="AO121" s="991"/>
      <c r="AP121" s="993" t="s">
        <v>111</v>
      </c>
      <c r="AQ121" s="994"/>
      <c r="AR121" s="994"/>
      <c r="AS121" s="994"/>
      <c r="AT121" s="995"/>
      <c r="AU121" s="1023"/>
      <c r="AV121" s="1024"/>
      <c r="AW121" s="1024"/>
      <c r="AX121" s="1024"/>
      <c r="AY121" s="1025"/>
      <c r="AZ121" s="980" t="s">
        <v>440</v>
      </c>
      <c r="BA121" s="981"/>
      <c r="BB121" s="981"/>
      <c r="BC121" s="981"/>
      <c r="BD121" s="981"/>
      <c r="BE121" s="981"/>
      <c r="BF121" s="981"/>
      <c r="BG121" s="981"/>
      <c r="BH121" s="981"/>
      <c r="BI121" s="981"/>
      <c r="BJ121" s="981"/>
      <c r="BK121" s="981"/>
      <c r="BL121" s="981"/>
      <c r="BM121" s="981"/>
      <c r="BN121" s="981"/>
      <c r="BO121" s="981"/>
      <c r="BP121" s="982"/>
      <c r="BQ121" s="950">
        <v>1026463</v>
      </c>
      <c r="BR121" s="951"/>
      <c r="BS121" s="951"/>
      <c r="BT121" s="951"/>
      <c r="BU121" s="951"/>
      <c r="BV121" s="951">
        <v>1110960</v>
      </c>
      <c r="BW121" s="951"/>
      <c r="BX121" s="951"/>
      <c r="BY121" s="951"/>
      <c r="BZ121" s="951"/>
      <c r="CA121" s="951">
        <v>1214934</v>
      </c>
      <c r="CB121" s="951"/>
      <c r="CC121" s="951"/>
      <c r="CD121" s="951"/>
      <c r="CE121" s="951"/>
      <c r="CF121" s="945">
        <v>25.1</v>
      </c>
      <c r="CG121" s="946"/>
      <c r="CH121" s="946"/>
      <c r="CI121" s="946"/>
      <c r="CJ121" s="946"/>
      <c r="CK121" s="1041"/>
      <c r="CL121" s="1042"/>
      <c r="CM121" s="1042"/>
      <c r="CN121" s="1042"/>
      <c r="CO121" s="1043"/>
      <c r="CP121" s="1051" t="s">
        <v>386</v>
      </c>
      <c r="CQ121" s="1052"/>
      <c r="CR121" s="1052"/>
      <c r="CS121" s="1052"/>
      <c r="CT121" s="1052"/>
      <c r="CU121" s="1052"/>
      <c r="CV121" s="1052"/>
      <c r="CW121" s="1052"/>
      <c r="CX121" s="1052"/>
      <c r="CY121" s="1052"/>
      <c r="CZ121" s="1052"/>
      <c r="DA121" s="1052"/>
      <c r="DB121" s="1052"/>
      <c r="DC121" s="1052"/>
      <c r="DD121" s="1052"/>
      <c r="DE121" s="1052"/>
      <c r="DF121" s="1053"/>
      <c r="DG121" s="950">
        <v>318265</v>
      </c>
      <c r="DH121" s="951"/>
      <c r="DI121" s="951"/>
      <c r="DJ121" s="951"/>
      <c r="DK121" s="951"/>
      <c r="DL121" s="951">
        <v>252499</v>
      </c>
      <c r="DM121" s="951"/>
      <c r="DN121" s="951"/>
      <c r="DO121" s="951"/>
      <c r="DP121" s="951"/>
      <c r="DQ121" s="951">
        <v>216698</v>
      </c>
      <c r="DR121" s="951"/>
      <c r="DS121" s="951"/>
      <c r="DT121" s="951"/>
      <c r="DU121" s="951"/>
      <c r="DV121" s="952">
        <v>4.5</v>
      </c>
      <c r="DW121" s="952"/>
      <c r="DX121" s="952"/>
      <c r="DY121" s="952"/>
      <c r="DZ121" s="953"/>
    </row>
    <row r="122" spans="1:130" s="199" customFormat="1" ht="26.25" customHeight="1" x14ac:dyDescent="0.15">
      <c r="A122" s="1090"/>
      <c r="B122" s="977"/>
      <c r="C122" s="947" t="s">
        <v>422</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111</v>
      </c>
      <c r="AB122" s="990"/>
      <c r="AC122" s="990"/>
      <c r="AD122" s="990"/>
      <c r="AE122" s="991"/>
      <c r="AF122" s="992" t="s">
        <v>111</v>
      </c>
      <c r="AG122" s="990"/>
      <c r="AH122" s="990"/>
      <c r="AI122" s="990"/>
      <c r="AJ122" s="991"/>
      <c r="AK122" s="992" t="s">
        <v>111</v>
      </c>
      <c r="AL122" s="990"/>
      <c r="AM122" s="990"/>
      <c r="AN122" s="990"/>
      <c r="AO122" s="991"/>
      <c r="AP122" s="993" t="s">
        <v>111</v>
      </c>
      <c r="AQ122" s="994"/>
      <c r="AR122" s="994"/>
      <c r="AS122" s="994"/>
      <c r="AT122" s="995"/>
      <c r="AU122" s="1023"/>
      <c r="AV122" s="1024"/>
      <c r="AW122" s="1024"/>
      <c r="AX122" s="1024"/>
      <c r="AY122" s="1025"/>
      <c r="AZ122" s="1005" t="s">
        <v>441</v>
      </c>
      <c r="BA122" s="996"/>
      <c r="BB122" s="996"/>
      <c r="BC122" s="996"/>
      <c r="BD122" s="996"/>
      <c r="BE122" s="996"/>
      <c r="BF122" s="996"/>
      <c r="BG122" s="996"/>
      <c r="BH122" s="996"/>
      <c r="BI122" s="996"/>
      <c r="BJ122" s="996"/>
      <c r="BK122" s="996"/>
      <c r="BL122" s="996"/>
      <c r="BM122" s="996"/>
      <c r="BN122" s="996"/>
      <c r="BO122" s="996"/>
      <c r="BP122" s="997"/>
      <c r="BQ122" s="1028">
        <v>9600120</v>
      </c>
      <c r="BR122" s="1029"/>
      <c r="BS122" s="1029"/>
      <c r="BT122" s="1029"/>
      <c r="BU122" s="1029"/>
      <c r="BV122" s="1029">
        <v>10110945</v>
      </c>
      <c r="BW122" s="1029"/>
      <c r="BX122" s="1029"/>
      <c r="BY122" s="1029"/>
      <c r="BZ122" s="1029"/>
      <c r="CA122" s="1029">
        <v>10073558</v>
      </c>
      <c r="CB122" s="1029"/>
      <c r="CC122" s="1029"/>
      <c r="CD122" s="1029"/>
      <c r="CE122" s="1029"/>
      <c r="CF122" s="1049">
        <v>208.4</v>
      </c>
      <c r="CG122" s="1050"/>
      <c r="CH122" s="1050"/>
      <c r="CI122" s="1050"/>
      <c r="CJ122" s="1050"/>
      <c r="CK122" s="1041"/>
      <c r="CL122" s="1042"/>
      <c r="CM122" s="1042"/>
      <c r="CN122" s="1042"/>
      <c r="CO122" s="1043"/>
      <c r="CP122" s="1051" t="s">
        <v>384</v>
      </c>
      <c r="CQ122" s="1052"/>
      <c r="CR122" s="1052"/>
      <c r="CS122" s="1052"/>
      <c r="CT122" s="1052"/>
      <c r="CU122" s="1052"/>
      <c r="CV122" s="1052"/>
      <c r="CW122" s="1052"/>
      <c r="CX122" s="1052"/>
      <c r="CY122" s="1052"/>
      <c r="CZ122" s="1052"/>
      <c r="DA122" s="1052"/>
      <c r="DB122" s="1052"/>
      <c r="DC122" s="1052"/>
      <c r="DD122" s="1052"/>
      <c r="DE122" s="1052"/>
      <c r="DF122" s="1053"/>
      <c r="DG122" s="950">
        <v>22698</v>
      </c>
      <c r="DH122" s="951"/>
      <c r="DI122" s="951"/>
      <c r="DJ122" s="951"/>
      <c r="DK122" s="951"/>
      <c r="DL122" s="951">
        <v>13607</v>
      </c>
      <c r="DM122" s="951"/>
      <c r="DN122" s="951"/>
      <c r="DO122" s="951"/>
      <c r="DP122" s="951"/>
      <c r="DQ122" s="951">
        <v>5097</v>
      </c>
      <c r="DR122" s="951"/>
      <c r="DS122" s="951"/>
      <c r="DT122" s="951"/>
      <c r="DU122" s="951"/>
      <c r="DV122" s="952">
        <v>0.1</v>
      </c>
      <c r="DW122" s="952"/>
      <c r="DX122" s="952"/>
      <c r="DY122" s="952"/>
      <c r="DZ122" s="953"/>
    </row>
    <row r="123" spans="1:130" s="199" customFormat="1" ht="26.25" customHeight="1" x14ac:dyDescent="0.15">
      <c r="A123" s="1090"/>
      <c r="B123" s="977"/>
      <c r="C123" s="947" t="s">
        <v>428</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v>13062</v>
      </c>
      <c r="AB123" s="990"/>
      <c r="AC123" s="990"/>
      <c r="AD123" s="990"/>
      <c r="AE123" s="991"/>
      <c r="AF123" s="992">
        <v>18490</v>
      </c>
      <c r="AG123" s="990"/>
      <c r="AH123" s="990"/>
      <c r="AI123" s="990"/>
      <c r="AJ123" s="991"/>
      <c r="AK123" s="992">
        <v>18865</v>
      </c>
      <c r="AL123" s="990"/>
      <c r="AM123" s="990"/>
      <c r="AN123" s="990"/>
      <c r="AO123" s="991"/>
      <c r="AP123" s="993">
        <v>0.4</v>
      </c>
      <c r="AQ123" s="994"/>
      <c r="AR123" s="994"/>
      <c r="AS123" s="994"/>
      <c r="AT123" s="995"/>
      <c r="AU123" s="1026"/>
      <c r="AV123" s="1027"/>
      <c r="AW123" s="1027"/>
      <c r="AX123" s="1027"/>
      <c r="AY123" s="1027"/>
      <c r="AZ123" s="230" t="s">
        <v>171</v>
      </c>
      <c r="BA123" s="230"/>
      <c r="BB123" s="230"/>
      <c r="BC123" s="230"/>
      <c r="BD123" s="230"/>
      <c r="BE123" s="230"/>
      <c r="BF123" s="230"/>
      <c r="BG123" s="230"/>
      <c r="BH123" s="230"/>
      <c r="BI123" s="230"/>
      <c r="BJ123" s="230"/>
      <c r="BK123" s="230"/>
      <c r="BL123" s="230"/>
      <c r="BM123" s="230"/>
      <c r="BN123" s="230"/>
      <c r="BO123" s="1006" t="s">
        <v>442</v>
      </c>
      <c r="BP123" s="1037"/>
      <c r="BQ123" s="1096">
        <v>13184857</v>
      </c>
      <c r="BR123" s="1097"/>
      <c r="BS123" s="1097"/>
      <c r="BT123" s="1097"/>
      <c r="BU123" s="1097"/>
      <c r="BV123" s="1097">
        <v>13703357</v>
      </c>
      <c r="BW123" s="1097"/>
      <c r="BX123" s="1097"/>
      <c r="BY123" s="1097"/>
      <c r="BZ123" s="1097"/>
      <c r="CA123" s="1097">
        <v>13829438</v>
      </c>
      <c r="CB123" s="1097"/>
      <c r="CC123" s="1097"/>
      <c r="CD123" s="1097"/>
      <c r="CE123" s="1097"/>
      <c r="CF123" s="1030"/>
      <c r="CG123" s="1031"/>
      <c r="CH123" s="1031"/>
      <c r="CI123" s="1031"/>
      <c r="CJ123" s="1032"/>
      <c r="CK123" s="1041"/>
      <c r="CL123" s="1042"/>
      <c r="CM123" s="1042"/>
      <c r="CN123" s="1042"/>
      <c r="CO123" s="1043"/>
      <c r="CP123" s="1051" t="s">
        <v>382</v>
      </c>
      <c r="CQ123" s="1052"/>
      <c r="CR123" s="1052"/>
      <c r="CS123" s="1052"/>
      <c r="CT123" s="1052"/>
      <c r="CU123" s="1052"/>
      <c r="CV123" s="1052"/>
      <c r="CW123" s="1052"/>
      <c r="CX123" s="1052"/>
      <c r="CY123" s="1052"/>
      <c r="CZ123" s="1052"/>
      <c r="DA123" s="1052"/>
      <c r="DB123" s="1052"/>
      <c r="DC123" s="1052"/>
      <c r="DD123" s="1052"/>
      <c r="DE123" s="1052"/>
      <c r="DF123" s="1053"/>
      <c r="DG123" s="989" t="s">
        <v>111</v>
      </c>
      <c r="DH123" s="990"/>
      <c r="DI123" s="990"/>
      <c r="DJ123" s="990"/>
      <c r="DK123" s="991"/>
      <c r="DL123" s="992" t="s">
        <v>111</v>
      </c>
      <c r="DM123" s="990"/>
      <c r="DN123" s="990"/>
      <c r="DO123" s="990"/>
      <c r="DP123" s="991"/>
      <c r="DQ123" s="992" t="s">
        <v>111</v>
      </c>
      <c r="DR123" s="990"/>
      <c r="DS123" s="990"/>
      <c r="DT123" s="990"/>
      <c r="DU123" s="991"/>
      <c r="DV123" s="993" t="s">
        <v>111</v>
      </c>
      <c r="DW123" s="994"/>
      <c r="DX123" s="994"/>
      <c r="DY123" s="994"/>
      <c r="DZ123" s="995"/>
    </row>
    <row r="124" spans="1:130" s="199" customFormat="1" ht="26.25" customHeight="1" thickBot="1" x14ac:dyDescent="0.2">
      <c r="A124" s="1090"/>
      <c r="B124" s="977"/>
      <c r="C124" s="947" t="s">
        <v>431</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111</v>
      </c>
      <c r="AB124" s="990"/>
      <c r="AC124" s="990"/>
      <c r="AD124" s="990"/>
      <c r="AE124" s="991"/>
      <c r="AF124" s="992" t="s">
        <v>111</v>
      </c>
      <c r="AG124" s="990"/>
      <c r="AH124" s="990"/>
      <c r="AI124" s="990"/>
      <c r="AJ124" s="991"/>
      <c r="AK124" s="992" t="s">
        <v>111</v>
      </c>
      <c r="AL124" s="990"/>
      <c r="AM124" s="990"/>
      <c r="AN124" s="990"/>
      <c r="AO124" s="991"/>
      <c r="AP124" s="993" t="s">
        <v>111</v>
      </c>
      <c r="AQ124" s="994"/>
      <c r="AR124" s="994"/>
      <c r="AS124" s="994"/>
      <c r="AT124" s="995"/>
      <c r="AU124" s="1092" t="s">
        <v>443</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92.9</v>
      </c>
      <c r="BR124" s="1059"/>
      <c r="BS124" s="1059"/>
      <c r="BT124" s="1059"/>
      <c r="BU124" s="1059"/>
      <c r="BV124" s="1059">
        <v>91.6</v>
      </c>
      <c r="BW124" s="1059"/>
      <c r="BX124" s="1059"/>
      <c r="BY124" s="1059"/>
      <c r="BZ124" s="1059"/>
      <c r="CA124" s="1059">
        <v>84.2</v>
      </c>
      <c r="CB124" s="1059"/>
      <c r="CC124" s="1059"/>
      <c r="CD124" s="1059"/>
      <c r="CE124" s="1059"/>
      <c r="CF124" s="1060"/>
      <c r="CG124" s="1061"/>
      <c r="CH124" s="1061"/>
      <c r="CI124" s="1061"/>
      <c r="CJ124" s="1062"/>
      <c r="CK124" s="1044"/>
      <c r="CL124" s="1044"/>
      <c r="CM124" s="1044"/>
      <c r="CN124" s="1044"/>
      <c r="CO124" s="1045"/>
      <c r="CP124" s="1051" t="s">
        <v>444</v>
      </c>
      <c r="CQ124" s="1052"/>
      <c r="CR124" s="1052"/>
      <c r="CS124" s="1052"/>
      <c r="CT124" s="1052"/>
      <c r="CU124" s="1052"/>
      <c r="CV124" s="1052"/>
      <c r="CW124" s="1052"/>
      <c r="CX124" s="1052"/>
      <c r="CY124" s="1052"/>
      <c r="CZ124" s="1052"/>
      <c r="DA124" s="1052"/>
      <c r="DB124" s="1052"/>
      <c r="DC124" s="1052"/>
      <c r="DD124" s="1052"/>
      <c r="DE124" s="1052"/>
      <c r="DF124" s="1053"/>
      <c r="DG124" s="1036" t="s">
        <v>111</v>
      </c>
      <c r="DH124" s="1015"/>
      <c r="DI124" s="1015"/>
      <c r="DJ124" s="1015"/>
      <c r="DK124" s="1016"/>
      <c r="DL124" s="1014" t="s">
        <v>111</v>
      </c>
      <c r="DM124" s="1015"/>
      <c r="DN124" s="1015"/>
      <c r="DO124" s="1015"/>
      <c r="DP124" s="1016"/>
      <c r="DQ124" s="1014" t="s">
        <v>111</v>
      </c>
      <c r="DR124" s="1015"/>
      <c r="DS124" s="1015"/>
      <c r="DT124" s="1015"/>
      <c r="DU124" s="1016"/>
      <c r="DV124" s="1017" t="s">
        <v>111</v>
      </c>
      <c r="DW124" s="1018"/>
      <c r="DX124" s="1018"/>
      <c r="DY124" s="1018"/>
      <c r="DZ124" s="1019"/>
    </row>
    <row r="125" spans="1:130" s="199" customFormat="1" ht="26.25" customHeight="1" x14ac:dyDescent="0.15">
      <c r="A125" s="1090"/>
      <c r="B125" s="977"/>
      <c r="C125" s="947" t="s">
        <v>433</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111</v>
      </c>
      <c r="AB125" s="990"/>
      <c r="AC125" s="990"/>
      <c r="AD125" s="990"/>
      <c r="AE125" s="991"/>
      <c r="AF125" s="992" t="s">
        <v>111</v>
      </c>
      <c r="AG125" s="990"/>
      <c r="AH125" s="990"/>
      <c r="AI125" s="990"/>
      <c r="AJ125" s="991"/>
      <c r="AK125" s="992" t="s">
        <v>111</v>
      </c>
      <c r="AL125" s="990"/>
      <c r="AM125" s="990"/>
      <c r="AN125" s="990"/>
      <c r="AO125" s="991"/>
      <c r="AP125" s="993" t="s">
        <v>111</v>
      </c>
      <c r="AQ125" s="994"/>
      <c r="AR125" s="994"/>
      <c r="AS125" s="994"/>
      <c r="AT125" s="99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4" t="s">
        <v>445</v>
      </c>
      <c r="CL125" s="1039"/>
      <c r="CM125" s="1039"/>
      <c r="CN125" s="1039"/>
      <c r="CO125" s="1040"/>
      <c r="CP125" s="971" t="s">
        <v>446</v>
      </c>
      <c r="CQ125" s="920"/>
      <c r="CR125" s="920"/>
      <c r="CS125" s="920"/>
      <c r="CT125" s="920"/>
      <c r="CU125" s="920"/>
      <c r="CV125" s="920"/>
      <c r="CW125" s="920"/>
      <c r="CX125" s="920"/>
      <c r="CY125" s="920"/>
      <c r="CZ125" s="920"/>
      <c r="DA125" s="920"/>
      <c r="DB125" s="920"/>
      <c r="DC125" s="920"/>
      <c r="DD125" s="920"/>
      <c r="DE125" s="920"/>
      <c r="DF125" s="921"/>
      <c r="DG125" s="957" t="s">
        <v>111</v>
      </c>
      <c r="DH125" s="958"/>
      <c r="DI125" s="958"/>
      <c r="DJ125" s="958"/>
      <c r="DK125" s="958"/>
      <c r="DL125" s="958" t="s">
        <v>111</v>
      </c>
      <c r="DM125" s="958"/>
      <c r="DN125" s="958"/>
      <c r="DO125" s="958"/>
      <c r="DP125" s="958"/>
      <c r="DQ125" s="958" t="s">
        <v>111</v>
      </c>
      <c r="DR125" s="958"/>
      <c r="DS125" s="958"/>
      <c r="DT125" s="958"/>
      <c r="DU125" s="958"/>
      <c r="DV125" s="959" t="s">
        <v>111</v>
      </c>
      <c r="DW125" s="959"/>
      <c r="DX125" s="959"/>
      <c r="DY125" s="959"/>
      <c r="DZ125" s="960"/>
    </row>
    <row r="126" spans="1:130" s="199" customFormat="1" ht="26.25" customHeight="1" thickBot="1" x14ac:dyDescent="0.2">
      <c r="A126" s="1090"/>
      <c r="B126" s="977"/>
      <c r="C126" s="947" t="s">
        <v>435</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v>49053</v>
      </c>
      <c r="AB126" s="990"/>
      <c r="AC126" s="990"/>
      <c r="AD126" s="990"/>
      <c r="AE126" s="991"/>
      <c r="AF126" s="992">
        <v>33599</v>
      </c>
      <c r="AG126" s="990"/>
      <c r="AH126" s="990"/>
      <c r="AI126" s="990"/>
      <c r="AJ126" s="991"/>
      <c r="AK126" s="992">
        <v>32061</v>
      </c>
      <c r="AL126" s="990"/>
      <c r="AM126" s="990"/>
      <c r="AN126" s="990"/>
      <c r="AO126" s="991"/>
      <c r="AP126" s="993">
        <v>0.7</v>
      </c>
      <c r="AQ126" s="994"/>
      <c r="AR126" s="994"/>
      <c r="AS126" s="994"/>
      <c r="AT126" s="99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5"/>
      <c r="CL126" s="1042"/>
      <c r="CM126" s="1042"/>
      <c r="CN126" s="1042"/>
      <c r="CO126" s="1043"/>
      <c r="CP126" s="980" t="s">
        <v>447</v>
      </c>
      <c r="CQ126" s="981"/>
      <c r="CR126" s="981"/>
      <c r="CS126" s="981"/>
      <c r="CT126" s="981"/>
      <c r="CU126" s="981"/>
      <c r="CV126" s="981"/>
      <c r="CW126" s="981"/>
      <c r="CX126" s="981"/>
      <c r="CY126" s="981"/>
      <c r="CZ126" s="981"/>
      <c r="DA126" s="981"/>
      <c r="DB126" s="981"/>
      <c r="DC126" s="981"/>
      <c r="DD126" s="981"/>
      <c r="DE126" s="981"/>
      <c r="DF126" s="982"/>
      <c r="DG126" s="950" t="s">
        <v>111</v>
      </c>
      <c r="DH126" s="951"/>
      <c r="DI126" s="951"/>
      <c r="DJ126" s="951"/>
      <c r="DK126" s="951"/>
      <c r="DL126" s="951" t="s">
        <v>111</v>
      </c>
      <c r="DM126" s="951"/>
      <c r="DN126" s="951"/>
      <c r="DO126" s="951"/>
      <c r="DP126" s="951"/>
      <c r="DQ126" s="951" t="s">
        <v>111</v>
      </c>
      <c r="DR126" s="951"/>
      <c r="DS126" s="951"/>
      <c r="DT126" s="951"/>
      <c r="DU126" s="951"/>
      <c r="DV126" s="952" t="s">
        <v>111</v>
      </c>
      <c r="DW126" s="952"/>
      <c r="DX126" s="952"/>
      <c r="DY126" s="952"/>
      <c r="DZ126" s="953"/>
    </row>
    <row r="127" spans="1:130" s="199" customFormat="1" ht="26.25" customHeight="1" x14ac:dyDescent="0.15">
      <c r="A127" s="1091"/>
      <c r="B127" s="979"/>
      <c r="C127" s="1033" t="s">
        <v>448</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t="s">
        <v>111</v>
      </c>
      <c r="AB127" s="990"/>
      <c r="AC127" s="990"/>
      <c r="AD127" s="990"/>
      <c r="AE127" s="991"/>
      <c r="AF127" s="992" t="s">
        <v>111</v>
      </c>
      <c r="AG127" s="990"/>
      <c r="AH127" s="990"/>
      <c r="AI127" s="990"/>
      <c r="AJ127" s="991"/>
      <c r="AK127" s="992" t="s">
        <v>111</v>
      </c>
      <c r="AL127" s="990"/>
      <c r="AM127" s="990"/>
      <c r="AN127" s="990"/>
      <c r="AO127" s="991"/>
      <c r="AP127" s="993" t="s">
        <v>111</v>
      </c>
      <c r="AQ127" s="994"/>
      <c r="AR127" s="994"/>
      <c r="AS127" s="994"/>
      <c r="AT127" s="995"/>
      <c r="AU127" s="235"/>
      <c r="AV127" s="235"/>
      <c r="AW127" s="235"/>
      <c r="AX127" s="1063" t="s">
        <v>449</v>
      </c>
      <c r="AY127" s="1064"/>
      <c r="AZ127" s="1064"/>
      <c r="BA127" s="1064"/>
      <c r="BB127" s="1064"/>
      <c r="BC127" s="1064"/>
      <c r="BD127" s="1064"/>
      <c r="BE127" s="1065"/>
      <c r="BF127" s="1066" t="s">
        <v>450</v>
      </c>
      <c r="BG127" s="1064"/>
      <c r="BH127" s="1064"/>
      <c r="BI127" s="1064"/>
      <c r="BJ127" s="1064"/>
      <c r="BK127" s="1064"/>
      <c r="BL127" s="1065"/>
      <c r="BM127" s="1066" t="s">
        <v>451</v>
      </c>
      <c r="BN127" s="1064"/>
      <c r="BO127" s="1064"/>
      <c r="BP127" s="1064"/>
      <c r="BQ127" s="1064"/>
      <c r="BR127" s="1064"/>
      <c r="BS127" s="1065"/>
      <c r="BT127" s="1066" t="s">
        <v>452</v>
      </c>
      <c r="BU127" s="1064"/>
      <c r="BV127" s="1064"/>
      <c r="BW127" s="1064"/>
      <c r="BX127" s="1064"/>
      <c r="BY127" s="1064"/>
      <c r="BZ127" s="1088"/>
      <c r="CA127" s="235"/>
      <c r="CB127" s="235"/>
      <c r="CC127" s="235"/>
      <c r="CD127" s="236"/>
      <c r="CE127" s="236"/>
      <c r="CF127" s="236"/>
      <c r="CG127" s="233"/>
      <c r="CH127" s="233"/>
      <c r="CI127" s="233"/>
      <c r="CJ127" s="234"/>
      <c r="CK127" s="1055"/>
      <c r="CL127" s="1042"/>
      <c r="CM127" s="1042"/>
      <c r="CN127" s="1042"/>
      <c r="CO127" s="1043"/>
      <c r="CP127" s="980" t="s">
        <v>453</v>
      </c>
      <c r="CQ127" s="981"/>
      <c r="CR127" s="981"/>
      <c r="CS127" s="981"/>
      <c r="CT127" s="981"/>
      <c r="CU127" s="981"/>
      <c r="CV127" s="981"/>
      <c r="CW127" s="981"/>
      <c r="CX127" s="981"/>
      <c r="CY127" s="981"/>
      <c r="CZ127" s="981"/>
      <c r="DA127" s="981"/>
      <c r="DB127" s="981"/>
      <c r="DC127" s="981"/>
      <c r="DD127" s="981"/>
      <c r="DE127" s="981"/>
      <c r="DF127" s="982"/>
      <c r="DG127" s="950" t="s">
        <v>111</v>
      </c>
      <c r="DH127" s="951"/>
      <c r="DI127" s="951"/>
      <c r="DJ127" s="951"/>
      <c r="DK127" s="951"/>
      <c r="DL127" s="951" t="s">
        <v>111</v>
      </c>
      <c r="DM127" s="951"/>
      <c r="DN127" s="951"/>
      <c r="DO127" s="951"/>
      <c r="DP127" s="951"/>
      <c r="DQ127" s="951" t="s">
        <v>111</v>
      </c>
      <c r="DR127" s="951"/>
      <c r="DS127" s="951"/>
      <c r="DT127" s="951"/>
      <c r="DU127" s="951"/>
      <c r="DV127" s="952" t="s">
        <v>111</v>
      </c>
      <c r="DW127" s="952"/>
      <c r="DX127" s="952"/>
      <c r="DY127" s="952"/>
      <c r="DZ127" s="953"/>
    </row>
    <row r="128" spans="1:130" s="199" customFormat="1" ht="26.25" customHeight="1" thickBot="1" x14ac:dyDescent="0.2">
      <c r="A128" s="1074" t="s">
        <v>454</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455</v>
      </c>
      <c r="X128" s="1076"/>
      <c r="Y128" s="1076"/>
      <c r="Z128" s="1077"/>
      <c r="AA128" s="1078">
        <v>153899</v>
      </c>
      <c r="AB128" s="1079"/>
      <c r="AC128" s="1079"/>
      <c r="AD128" s="1079"/>
      <c r="AE128" s="1080"/>
      <c r="AF128" s="1081">
        <v>162993</v>
      </c>
      <c r="AG128" s="1079"/>
      <c r="AH128" s="1079"/>
      <c r="AI128" s="1079"/>
      <c r="AJ128" s="1080"/>
      <c r="AK128" s="1081">
        <v>166845</v>
      </c>
      <c r="AL128" s="1079"/>
      <c r="AM128" s="1079"/>
      <c r="AN128" s="1079"/>
      <c r="AO128" s="1080"/>
      <c r="AP128" s="1082"/>
      <c r="AQ128" s="1083"/>
      <c r="AR128" s="1083"/>
      <c r="AS128" s="1083"/>
      <c r="AT128" s="1084"/>
      <c r="AU128" s="235"/>
      <c r="AV128" s="235"/>
      <c r="AW128" s="235"/>
      <c r="AX128" s="919" t="s">
        <v>456</v>
      </c>
      <c r="AY128" s="920"/>
      <c r="AZ128" s="920"/>
      <c r="BA128" s="920"/>
      <c r="BB128" s="920"/>
      <c r="BC128" s="920"/>
      <c r="BD128" s="920"/>
      <c r="BE128" s="921"/>
      <c r="BF128" s="1085" t="s">
        <v>111</v>
      </c>
      <c r="BG128" s="1086"/>
      <c r="BH128" s="1086"/>
      <c r="BI128" s="1086"/>
      <c r="BJ128" s="1086"/>
      <c r="BK128" s="1086"/>
      <c r="BL128" s="1087"/>
      <c r="BM128" s="1085">
        <v>14.59</v>
      </c>
      <c r="BN128" s="1086"/>
      <c r="BO128" s="1086"/>
      <c r="BP128" s="1086"/>
      <c r="BQ128" s="1086"/>
      <c r="BR128" s="1086"/>
      <c r="BS128" s="1087"/>
      <c r="BT128" s="1085">
        <v>20</v>
      </c>
      <c r="BU128" s="1086"/>
      <c r="BV128" s="1086"/>
      <c r="BW128" s="1086"/>
      <c r="BX128" s="1086"/>
      <c r="BY128" s="1086"/>
      <c r="BZ128" s="1110"/>
      <c r="CA128" s="236"/>
      <c r="CB128" s="236"/>
      <c r="CC128" s="236"/>
      <c r="CD128" s="236"/>
      <c r="CE128" s="236"/>
      <c r="CF128" s="236"/>
      <c r="CG128" s="233"/>
      <c r="CH128" s="233"/>
      <c r="CI128" s="233"/>
      <c r="CJ128" s="234"/>
      <c r="CK128" s="1056"/>
      <c r="CL128" s="1057"/>
      <c r="CM128" s="1057"/>
      <c r="CN128" s="1057"/>
      <c r="CO128" s="1058"/>
      <c r="CP128" s="1067" t="s">
        <v>457</v>
      </c>
      <c r="CQ128" s="1068"/>
      <c r="CR128" s="1068"/>
      <c r="CS128" s="1068"/>
      <c r="CT128" s="1068"/>
      <c r="CU128" s="1068"/>
      <c r="CV128" s="1068"/>
      <c r="CW128" s="1068"/>
      <c r="CX128" s="1068"/>
      <c r="CY128" s="1068"/>
      <c r="CZ128" s="1068"/>
      <c r="DA128" s="1068"/>
      <c r="DB128" s="1068"/>
      <c r="DC128" s="1068"/>
      <c r="DD128" s="1068"/>
      <c r="DE128" s="1068"/>
      <c r="DF128" s="1069"/>
      <c r="DG128" s="1070" t="s">
        <v>111</v>
      </c>
      <c r="DH128" s="1071"/>
      <c r="DI128" s="1071"/>
      <c r="DJ128" s="1071"/>
      <c r="DK128" s="1071"/>
      <c r="DL128" s="1071" t="s">
        <v>458</v>
      </c>
      <c r="DM128" s="1071"/>
      <c r="DN128" s="1071"/>
      <c r="DO128" s="1071"/>
      <c r="DP128" s="1071"/>
      <c r="DQ128" s="1071" t="s">
        <v>458</v>
      </c>
      <c r="DR128" s="1071"/>
      <c r="DS128" s="1071"/>
      <c r="DT128" s="1071"/>
      <c r="DU128" s="1071"/>
      <c r="DV128" s="1072" t="s">
        <v>458</v>
      </c>
      <c r="DW128" s="1072"/>
      <c r="DX128" s="1072"/>
      <c r="DY128" s="1072"/>
      <c r="DZ128" s="1073"/>
    </row>
    <row r="129" spans="1:131" s="199" customFormat="1" ht="26.25" customHeight="1" x14ac:dyDescent="0.15">
      <c r="A129" s="961" t="s">
        <v>91</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459</v>
      </c>
      <c r="X129" s="1105"/>
      <c r="Y129" s="1105"/>
      <c r="Z129" s="1106"/>
      <c r="AA129" s="989">
        <v>5659647</v>
      </c>
      <c r="AB129" s="990"/>
      <c r="AC129" s="990"/>
      <c r="AD129" s="990"/>
      <c r="AE129" s="991"/>
      <c r="AF129" s="992">
        <v>5732941</v>
      </c>
      <c r="AG129" s="990"/>
      <c r="AH129" s="990"/>
      <c r="AI129" s="990"/>
      <c r="AJ129" s="991"/>
      <c r="AK129" s="992">
        <v>5693600</v>
      </c>
      <c r="AL129" s="990"/>
      <c r="AM129" s="990"/>
      <c r="AN129" s="990"/>
      <c r="AO129" s="991"/>
      <c r="AP129" s="1107"/>
      <c r="AQ129" s="1108"/>
      <c r="AR129" s="1108"/>
      <c r="AS129" s="1108"/>
      <c r="AT129" s="1109"/>
      <c r="AU129" s="237"/>
      <c r="AV129" s="237"/>
      <c r="AW129" s="237"/>
      <c r="AX129" s="1098" t="s">
        <v>460</v>
      </c>
      <c r="AY129" s="981"/>
      <c r="AZ129" s="981"/>
      <c r="BA129" s="981"/>
      <c r="BB129" s="981"/>
      <c r="BC129" s="981"/>
      <c r="BD129" s="981"/>
      <c r="BE129" s="982"/>
      <c r="BF129" s="1099" t="s">
        <v>461</v>
      </c>
      <c r="BG129" s="1100"/>
      <c r="BH129" s="1100"/>
      <c r="BI129" s="1100"/>
      <c r="BJ129" s="1100"/>
      <c r="BK129" s="1100"/>
      <c r="BL129" s="1101"/>
      <c r="BM129" s="1099">
        <v>19.59</v>
      </c>
      <c r="BN129" s="1100"/>
      <c r="BO129" s="1100"/>
      <c r="BP129" s="1100"/>
      <c r="BQ129" s="1100"/>
      <c r="BR129" s="1100"/>
      <c r="BS129" s="1101"/>
      <c r="BT129" s="1099">
        <v>30</v>
      </c>
      <c r="BU129" s="1102"/>
      <c r="BV129" s="1102"/>
      <c r="BW129" s="1102"/>
      <c r="BX129" s="1102"/>
      <c r="BY129" s="1102"/>
      <c r="BZ129" s="110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1" t="s">
        <v>462</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463</v>
      </c>
      <c r="X130" s="1105"/>
      <c r="Y130" s="1105"/>
      <c r="Z130" s="1106"/>
      <c r="AA130" s="989">
        <v>816572</v>
      </c>
      <c r="AB130" s="990"/>
      <c r="AC130" s="990"/>
      <c r="AD130" s="990"/>
      <c r="AE130" s="991"/>
      <c r="AF130" s="992">
        <v>851993</v>
      </c>
      <c r="AG130" s="990"/>
      <c r="AH130" s="990"/>
      <c r="AI130" s="990"/>
      <c r="AJ130" s="991"/>
      <c r="AK130" s="992">
        <v>860362</v>
      </c>
      <c r="AL130" s="990"/>
      <c r="AM130" s="990"/>
      <c r="AN130" s="990"/>
      <c r="AO130" s="991"/>
      <c r="AP130" s="1107"/>
      <c r="AQ130" s="1108"/>
      <c r="AR130" s="1108"/>
      <c r="AS130" s="1108"/>
      <c r="AT130" s="1109"/>
      <c r="AU130" s="237"/>
      <c r="AV130" s="237"/>
      <c r="AW130" s="237"/>
      <c r="AX130" s="1098" t="s">
        <v>464</v>
      </c>
      <c r="AY130" s="981"/>
      <c r="AZ130" s="981"/>
      <c r="BA130" s="981"/>
      <c r="BB130" s="981"/>
      <c r="BC130" s="981"/>
      <c r="BD130" s="981"/>
      <c r="BE130" s="982"/>
      <c r="BF130" s="1135">
        <v>10.6</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465</v>
      </c>
      <c r="X131" s="1143"/>
      <c r="Y131" s="1143"/>
      <c r="Z131" s="1144"/>
      <c r="AA131" s="1036">
        <v>4843075</v>
      </c>
      <c r="AB131" s="1015"/>
      <c r="AC131" s="1015"/>
      <c r="AD131" s="1015"/>
      <c r="AE131" s="1016"/>
      <c r="AF131" s="1014">
        <v>4880948</v>
      </c>
      <c r="AG131" s="1015"/>
      <c r="AH131" s="1015"/>
      <c r="AI131" s="1015"/>
      <c r="AJ131" s="1016"/>
      <c r="AK131" s="1014">
        <v>4833238</v>
      </c>
      <c r="AL131" s="1015"/>
      <c r="AM131" s="1015"/>
      <c r="AN131" s="1015"/>
      <c r="AO131" s="1016"/>
      <c r="AP131" s="1145"/>
      <c r="AQ131" s="1146"/>
      <c r="AR131" s="1146"/>
      <c r="AS131" s="1146"/>
      <c r="AT131" s="1147"/>
      <c r="AU131" s="237"/>
      <c r="AV131" s="237"/>
      <c r="AW131" s="237"/>
      <c r="AX131" s="1117" t="s">
        <v>466</v>
      </c>
      <c r="AY131" s="1068"/>
      <c r="AZ131" s="1068"/>
      <c r="BA131" s="1068"/>
      <c r="BB131" s="1068"/>
      <c r="BC131" s="1068"/>
      <c r="BD131" s="1068"/>
      <c r="BE131" s="1069"/>
      <c r="BF131" s="1118">
        <v>84.2</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4" t="s">
        <v>467</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468</v>
      </c>
      <c r="W132" s="1128"/>
      <c r="X132" s="1128"/>
      <c r="Y132" s="1128"/>
      <c r="Z132" s="1129"/>
      <c r="AA132" s="1130">
        <v>11.681297519999999</v>
      </c>
      <c r="AB132" s="1131"/>
      <c r="AC132" s="1131"/>
      <c r="AD132" s="1131"/>
      <c r="AE132" s="1132"/>
      <c r="AF132" s="1133">
        <v>11.368775080000001</v>
      </c>
      <c r="AG132" s="1131"/>
      <c r="AH132" s="1131"/>
      <c r="AI132" s="1131"/>
      <c r="AJ132" s="1132"/>
      <c r="AK132" s="1133">
        <v>8.7812559609999994</v>
      </c>
      <c r="AL132" s="1131"/>
      <c r="AM132" s="1131"/>
      <c r="AN132" s="1131"/>
      <c r="AO132" s="1132"/>
      <c r="AP132" s="1030"/>
      <c r="AQ132" s="1031"/>
      <c r="AR132" s="1031"/>
      <c r="AS132" s="1031"/>
      <c r="AT132" s="113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469</v>
      </c>
      <c r="W133" s="1111"/>
      <c r="X133" s="1111"/>
      <c r="Y133" s="1111"/>
      <c r="Z133" s="1112"/>
      <c r="AA133" s="1113">
        <v>13.1</v>
      </c>
      <c r="AB133" s="1114"/>
      <c r="AC133" s="1114"/>
      <c r="AD133" s="1114"/>
      <c r="AE133" s="1115"/>
      <c r="AF133" s="1113">
        <v>12.1</v>
      </c>
      <c r="AG133" s="1114"/>
      <c r="AH133" s="1114"/>
      <c r="AI133" s="1114"/>
      <c r="AJ133" s="1115"/>
      <c r="AK133" s="1113">
        <v>10.6</v>
      </c>
      <c r="AL133" s="1114"/>
      <c r="AM133" s="1114"/>
      <c r="AN133" s="1114"/>
      <c r="AO133" s="1115"/>
      <c r="AP133" s="1060"/>
      <c r="AQ133" s="1061"/>
      <c r="AR133" s="1061"/>
      <c r="AS133" s="1061"/>
      <c r="AT133" s="111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1" t="s">
        <v>472</v>
      </c>
      <c r="L7" s="256"/>
      <c r="M7" s="257" t="s">
        <v>473</v>
      </c>
      <c r="N7" s="258"/>
    </row>
    <row r="8" spans="1:16" x14ac:dyDescent="0.15">
      <c r="A8" s="250"/>
      <c r="B8" s="246"/>
      <c r="C8" s="246"/>
      <c r="D8" s="246"/>
      <c r="E8" s="246"/>
      <c r="F8" s="246"/>
      <c r="G8" s="259"/>
      <c r="H8" s="260"/>
      <c r="I8" s="260"/>
      <c r="J8" s="261"/>
      <c r="K8" s="1152"/>
      <c r="L8" s="262" t="s">
        <v>474</v>
      </c>
      <c r="M8" s="263" t="s">
        <v>475</v>
      </c>
      <c r="N8" s="264" t="s">
        <v>476</v>
      </c>
    </row>
    <row r="9" spans="1:16" x14ac:dyDescent="0.15">
      <c r="A9" s="250"/>
      <c r="B9" s="246"/>
      <c r="C9" s="246"/>
      <c r="D9" s="246"/>
      <c r="E9" s="246"/>
      <c r="F9" s="246"/>
      <c r="G9" s="1153" t="s">
        <v>477</v>
      </c>
      <c r="H9" s="1154"/>
      <c r="I9" s="1154"/>
      <c r="J9" s="1155"/>
      <c r="K9" s="265">
        <v>1218679</v>
      </c>
      <c r="L9" s="266">
        <v>102738</v>
      </c>
      <c r="M9" s="267">
        <v>92016</v>
      </c>
      <c r="N9" s="268">
        <v>11.7</v>
      </c>
    </row>
    <row r="10" spans="1:16" x14ac:dyDescent="0.15">
      <c r="A10" s="250"/>
      <c r="B10" s="246"/>
      <c r="C10" s="246"/>
      <c r="D10" s="246"/>
      <c r="E10" s="246"/>
      <c r="F10" s="246"/>
      <c r="G10" s="1153" t="s">
        <v>478</v>
      </c>
      <c r="H10" s="1154"/>
      <c r="I10" s="1154"/>
      <c r="J10" s="1155"/>
      <c r="K10" s="269">
        <v>184797</v>
      </c>
      <c r="L10" s="270">
        <v>15579</v>
      </c>
      <c r="M10" s="271">
        <v>10652</v>
      </c>
      <c r="N10" s="272">
        <v>46.3</v>
      </c>
    </row>
    <row r="11" spans="1:16" ht="13.5" customHeight="1" x14ac:dyDescent="0.15">
      <c r="A11" s="250"/>
      <c r="B11" s="246"/>
      <c r="C11" s="246"/>
      <c r="D11" s="246"/>
      <c r="E11" s="246"/>
      <c r="F11" s="246"/>
      <c r="G11" s="1153" t="s">
        <v>479</v>
      </c>
      <c r="H11" s="1154"/>
      <c r="I11" s="1154"/>
      <c r="J11" s="1155"/>
      <c r="K11" s="269">
        <v>333958</v>
      </c>
      <c r="L11" s="270">
        <v>28154</v>
      </c>
      <c r="M11" s="271">
        <v>19007</v>
      </c>
      <c r="N11" s="272">
        <v>48.1</v>
      </c>
    </row>
    <row r="12" spans="1:16" ht="13.5" customHeight="1" x14ac:dyDescent="0.15">
      <c r="A12" s="250"/>
      <c r="B12" s="246"/>
      <c r="C12" s="246"/>
      <c r="D12" s="246"/>
      <c r="E12" s="246"/>
      <c r="F12" s="246"/>
      <c r="G12" s="1153" t="s">
        <v>480</v>
      </c>
      <c r="H12" s="1154"/>
      <c r="I12" s="1154"/>
      <c r="J12" s="1155"/>
      <c r="K12" s="269" t="s">
        <v>481</v>
      </c>
      <c r="L12" s="270" t="s">
        <v>481</v>
      </c>
      <c r="M12" s="271">
        <v>2018</v>
      </c>
      <c r="N12" s="272" t="s">
        <v>481</v>
      </c>
    </row>
    <row r="13" spans="1:16" ht="13.5" customHeight="1" x14ac:dyDescent="0.15">
      <c r="A13" s="250"/>
      <c r="B13" s="246"/>
      <c r="C13" s="246"/>
      <c r="D13" s="246"/>
      <c r="E13" s="246"/>
      <c r="F13" s="246"/>
      <c r="G13" s="1153" t="s">
        <v>482</v>
      </c>
      <c r="H13" s="1154"/>
      <c r="I13" s="1154"/>
      <c r="J13" s="1155"/>
      <c r="K13" s="269" t="s">
        <v>481</v>
      </c>
      <c r="L13" s="270" t="s">
        <v>481</v>
      </c>
      <c r="M13" s="271" t="s">
        <v>481</v>
      </c>
      <c r="N13" s="272" t="s">
        <v>481</v>
      </c>
    </row>
    <row r="14" spans="1:16" ht="13.5" customHeight="1" x14ac:dyDescent="0.15">
      <c r="A14" s="250"/>
      <c r="B14" s="246"/>
      <c r="C14" s="246"/>
      <c r="D14" s="246"/>
      <c r="E14" s="246"/>
      <c r="F14" s="246"/>
      <c r="G14" s="1153" t="s">
        <v>483</v>
      </c>
      <c r="H14" s="1154"/>
      <c r="I14" s="1154"/>
      <c r="J14" s="1155"/>
      <c r="K14" s="269">
        <v>46423</v>
      </c>
      <c r="L14" s="270">
        <v>3914</v>
      </c>
      <c r="M14" s="271">
        <v>4366</v>
      </c>
      <c r="N14" s="272">
        <v>-10.4</v>
      </c>
    </row>
    <row r="15" spans="1:16" ht="13.5" customHeight="1" x14ac:dyDescent="0.15">
      <c r="A15" s="250"/>
      <c r="B15" s="246"/>
      <c r="C15" s="246"/>
      <c r="D15" s="246"/>
      <c r="E15" s="246"/>
      <c r="F15" s="246"/>
      <c r="G15" s="1153" t="s">
        <v>484</v>
      </c>
      <c r="H15" s="1154"/>
      <c r="I15" s="1154"/>
      <c r="J15" s="1155"/>
      <c r="K15" s="269">
        <v>3114</v>
      </c>
      <c r="L15" s="270">
        <v>263</v>
      </c>
      <c r="M15" s="271">
        <v>2173</v>
      </c>
      <c r="N15" s="272">
        <v>-87.9</v>
      </c>
    </row>
    <row r="16" spans="1:16" x14ac:dyDescent="0.15">
      <c r="A16" s="250"/>
      <c r="B16" s="246"/>
      <c r="C16" s="246"/>
      <c r="D16" s="246"/>
      <c r="E16" s="246"/>
      <c r="F16" s="246"/>
      <c r="G16" s="1156" t="s">
        <v>485</v>
      </c>
      <c r="H16" s="1157"/>
      <c r="I16" s="1157"/>
      <c r="J16" s="1158"/>
      <c r="K16" s="270">
        <v>-115935</v>
      </c>
      <c r="L16" s="270">
        <v>-9774</v>
      </c>
      <c r="M16" s="271">
        <v>-9866</v>
      </c>
      <c r="N16" s="272">
        <v>-0.9</v>
      </c>
    </row>
    <row r="17" spans="1:16" x14ac:dyDescent="0.15">
      <c r="A17" s="250"/>
      <c r="B17" s="246"/>
      <c r="C17" s="246"/>
      <c r="D17" s="246"/>
      <c r="E17" s="246"/>
      <c r="F17" s="246"/>
      <c r="G17" s="1156" t="s">
        <v>171</v>
      </c>
      <c r="H17" s="1157"/>
      <c r="I17" s="1157"/>
      <c r="J17" s="1158"/>
      <c r="K17" s="270">
        <v>1671036</v>
      </c>
      <c r="L17" s="270">
        <v>140873</v>
      </c>
      <c r="M17" s="271">
        <v>120366</v>
      </c>
      <c r="N17" s="272">
        <v>17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48" t="s">
        <v>490</v>
      </c>
      <c r="H21" s="1149"/>
      <c r="I21" s="1149"/>
      <c r="J21" s="1150"/>
      <c r="K21" s="282">
        <v>13.4</v>
      </c>
      <c r="L21" s="283">
        <v>10.92</v>
      </c>
      <c r="M21" s="284">
        <v>2.48</v>
      </c>
      <c r="N21" s="251"/>
      <c r="O21" s="285"/>
      <c r="P21" s="281"/>
    </row>
    <row r="22" spans="1:16" s="286" customFormat="1" x14ac:dyDescent="0.15">
      <c r="A22" s="281"/>
      <c r="B22" s="251"/>
      <c r="C22" s="251"/>
      <c r="D22" s="251"/>
      <c r="E22" s="251"/>
      <c r="F22" s="251"/>
      <c r="G22" s="1148" t="s">
        <v>491</v>
      </c>
      <c r="H22" s="1149"/>
      <c r="I22" s="1149"/>
      <c r="J22" s="1150"/>
      <c r="K22" s="287">
        <v>95.9</v>
      </c>
      <c r="L22" s="288">
        <v>95.8</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1" t="s">
        <v>472</v>
      </c>
      <c r="L30" s="256"/>
      <c r="M30" s="257" t="s">
        <v>473</v>
      </c>
      <c r="N30" s="258"/>
    </row>
    <row r="31" spans="1:16" x14ac:dyDescent="0.15">
      <c r="A31" s="250"/>
      <c r="B31" s="246"/>
      <c r="C31" s="246"/>
      <c r="D31" s="246"/>
      <c r="E31" s="246"/>
      <c r="F31" s="246"/>
      <c r="G31" s="259"/>
      <c r="H31" s="260"/>
      <c r="I31" s="260"/>
      <c r="J31" s="261"/>
      <c r="K31" s="1152"/>
      <c r="L31" s="262" t="s">
        <v>474</v>
      </c>
      <c r="M31" s="263" t="s">
        <v>475</v>
      </c>
      <c r="N31" s="264" t="s">
        <v>476</v>
      </c>
    </row>
    <row r="32" spans="1:16" ht="27" customHeight="1" x14ac:dyDescent="0.15">
      <c r="A32" s="250"/>
      <c r="B32" s="246"/>
      <c r="C32" s="246"/>
      <c r="D32" s="246"/>
      <c r="E32" s="246"/>
      <c r="F32" s="246"/>
      <c r="G32" s="1164" t="s">
        <v>495</v>
      </c>
      <c r="H32" s="1165"/>
      <c r="I32" s="1165"/>
      <c r="J32" s="1166"/>
      <c r="K32" s="296">
        <v>1156614</v>
      </c>
      <c r="L32" s="296">
        <v>97506</v>
      </c>
      <c r="M32" s="297">
        <v>79817</v>
      </c>
      <c r="N32" s="298">
        <v>22.2</v>
      </c>
    </row>
    <row r="33" spans="1:16" ht="13.5" customHeight="1" x14ac:dyDescent="0.15">
      <c r="A33" s="250"/>
      <c r="B33" s="246"/>
      <c r="C33" s="246"/>
      <c r="D33" s="246"/>
      <c r="E33" s="246"/>
      <c r="F33" s="246"/>
      <c r="G33" s="1164" t="s">
        <v>496</v>
      </c>
      <c r="H33" s="1165"/>
      <c r="I33" s="1165"/>
      <c r="J33" s="1166"/>
      <c r="K33" s="296" t="s">
        <v>481</v>
      </c>
      <c r="L33" s="296" t="s">
        <v>481</v>
      </c>
      <c r="M33" s="297" t="s">
        <v>481</v>
      </c>
      <c r="N33" s="298" t="s">
        <v>481</v>
      </c>
    </row>
    <row r="34" spans="1:16" ht="27" customHeight="1" x14ac:dyDescent="0.15">
      <c r="A34" s="250"/>
      <c r="B34" s="246"/>
      <c r="C34" s="246"/>
      <c r="D34" s="246"/>
      <c r="E34" s="246"/>
      <c r="F34" s="246"/>
      <c r="G34" s="1164" t="s">
        <v>497</v>
      </c>
      <c r="H34" s="1165"/>
      <c r="I34" s="1165"/>
      <c r="J34" s="1166"/>
      <c r="K34" s="296" t="s">
        <v>481</v>
      </c>
      <c r="L34" s="296" t="s">
        <v>481</v>
      </c>
      <c r="M34" s="297" t="s">
        <v>481</v>
      </c>
      <c r="N34" s="298" t="s">
        <v>481</v>
      </c>
    </row>
    <row r="35" spans="1:16" ht="27" customHeight="1" x14ac:dyDescent="0.15">
      <c r="A35" s="250"/>
      <c r="B35" s="246"/>
      <c r="C35" s="246"/>
      <c r="D35" s="246"/>
      <c r="E35" s="246"/>
      <c r="F35" s="246"/>
      <c r="G35" s="1164" t="s">
        <v>498</v>
      </c>
      <c r="H35" s="1165"/>
      <c r="I35" s="1165"/>
      <c r="J35" s="1166"/>
      <c r="K35" s="296">
        <v>235716</v>
      </c>
      <c r="L35" s="296">
        <v>19872</v>
      </c>
      <c r="M35" s="297">
        <v>25876</v>
      </c>
      <c r="N35" s="298">
        <v>-23.2</v>
      </c>
    </row>
    <row r="36" spans="1:16" ht="27" customHeight="1" x14ac:dyDescent="0.15">
      <c r="A36" s="250"/>
      <c r="B36" s="246"/>
      <c r="C36" s="246"/>
      <c r="D36" s="246"/>
      <c r="E36" s="246"/>
      <c r="F36" s="246"/>
      <c r="G36" s="1164" t="s">
        <v>499</v>
      </c>
      <c r="H36" s="1165"/>
      <c r="I36" s="1165"/>
      <c r="J36" s="1166"/>
      <c r="K36" s="296">
        <v>7929</v>
      </c>
      <c r="L36" s="296">
        <v>668</v>
      </c>
      <c r="M36" s="297">
        <v>3089</v>
      </c>
      <c r="N36" s="298">
        <v>-78.400000000000006</v>
      </c>
    </row>
    <row r="37" spans="1:16" ht="13.5" customHeight="1" x14ac:dyDescent="0.15">
      <c r="A37" s="250"/>
      <c r="B37" s="246"/>
      <c r="C37" s="246"/>
      <c r="D37" s="246"/>
      <c r="E37" s="246"/>
      <c r="F37" s="246"/>
      <c r="G37" s="1164" t="s">
        <v>500</v>
      </c>
      <c r="H37" s="1165"/>
      <c r="I37" s="1165"/>
      <c r="J37" s="1166"/>
      <c r="K37" s="296">
        <v>50926</v>
      </c>
      <c r="L37" s="296">
        <v>4293</v>
      </c>
      <c r="M37" s="297">
        <v>1224</v>
      </c>
      <c r="N37" s="298">
        <v>250.7</v>
      </c>
    </row>
    <row r="38" spans="1:16" ht="27" customHeight="1" x14ac:dyDescent="0.15">
      <c r="A38" s="250"/>
      <c r="B38" s="246"/>
      <c r="C38" s="246"/>
      <c r="D38" s="246"/>
      <c r="E38" s="246"/>
      <c r="F38" s="246"/>
      <c r="G38" s="1167" t="s">
        <v>501</v>
      </c>
      <c r="H38" s="1168"/>
      <c r="I38" s="1168"/>
      <c r="J38" s="1169"/>
      <c r="K38" s="299">
        <v>441</v>
      </c>
      <c r="L38" s="299">
        <v>37</v>
      </c>
      <c r="M38" s="300">
        <v>18</v>
      </c>
      <c r="N38" s="301">
        <v>105.6</v>
      </c>
      <c r="O38" s="295"/>
    </row>
    <row r="39" spans="1:16" x14ac:dyDescent="0.15">
      <c r="A39" s="250"/>
      <c r="B39" s="246"/>
      <c r="C39" s="246"/>
      <c r="D39" s="246"/>
      <c r="E39" s="246"/>
      <c r="F39" s="246"/>
      <c r="G39" s="1167" t="s">
        <v>502</v>
      </c>
      <c r="H39" s="1168"/>
      <c r="I39" s="1168"/>
      <c r="J39" s="1169"/>
      <c r="K39" s="302">
        <v>-166845</v>
      </c>
      <c r="L39" s="302">
        <v>-14066</v>
      </c>
      <c r="M39" s="303">
        <v>-3655</v>
      </c>
      <c r="N39" s="304">
        <v>284.8</v>
      </c>
      <c r="O39" s="295"/>
    </row>
    <row r="40" spans="1:16" ht="27" customHeight="1" x14ac:dyDescent="0.15">
      <c r="A40" s="250"/>
      <c r="B40" s="246"/>
      <c r="C40" s="246"/>
      <c r="D40" s="246"/>
      <c r="E40" s="246"/>
      <c r="F40" s="246"/>
      <c r="G40" s="1164" t="s">
        <v>503</v>
      </c>
      <c r="H40" s="1165"/>
      <c r="I40" s="1165"/>
      <c r="J40" s="1166"/>
      <c r="K40" s="302">
        <v>-860362</v>
      </c>
      <c r="L40" s="302">
        <v>-72531</v>
      </c>
      <c r="M40" s="303">
        <v>-74052</v>
      </c>
      <c r="N40" s="304">
        <v>-2.1</v>
      </c>
      <c r="O40" s="295"/>
    </row>
    <row r="41" spans="1:16" x14ac:dyDescent="0.15">
      <c r="A41" s="250"/>
      <c r="B41" s="246"/>
      <c r="C41" s="246"/>
      <c r="D41" s="246"/>
      <c r="E41" s="246"/>
      <c r="F41" s="246"/>
      <c r="G41" s="1170" t="s">
        <v>282</v>
      </c>
      <c r="H41" s="1171"/>
      <c r="I41" s="1171"/>
      <c r="J41" s="1172"/>
      <c r="K41" s="296">
        <v>424419</v>
      </c>
      <c r="L41" s="302">
        <v>35780</v>
      </c>
      <c r="M41" s="303">
        <v>32317</v>
      </c>
      <c r="N41" s="304">
        <v>10.7</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59" t="s">
        <v>472</v>
      </c>
      <c r="J49" s="1161" t="s">
        <v>507</v>
      </c>
      <c r="K49" s="1162"/>
      <c r="L49" s="1162"/>
      <c r="M49" s="1162"/>
      <c r="N49" s="1163"/>
    </row>
    <row r="50" spans="1:14" x14ac:dyDescent="0.15">
      <c r="A50" s="250"/>
      <c r="B50" s="246"/>
      <c r="C50" s="246"/>
      <c r="D50" s="246"/>
      <c r="E50" s="246"/>
      <c r="F50" s="246"/>
      <c r="G50" s="314"/>
      <c r="H50" s="315"/>
      <c r="I50" s="1160"/>
      <c r="J50" s="316" t="s">
        <v>508</v>
      </c>
      <c r="K50" s="317" t="s">
        <v>509</v>
      </c>
      <c r="L50" s="318" t="s">
        <v>510</v>
      </c>
      <c r="M50" s="319" t="s">
        <v>511</v>
      </c>
      <c r="N50" s="320" t="s">
        <v>512</v>
      </c>
    </row>
    <row r="51" spans="1:14" x14ac:dyDescent="0.15">
      <c r="A51" s="250"/>
      <c r="B51" s="246"/>
      <c r="C51" s="246"/>
      <c r="D51" s="246"/>
      <c r="E51" s="246"/>
      <c r="F51" s="246"/>
      <c r="G51" s="312" t="s">
        <v>513</v>
      </c>
      <c r="H51" s="313"/>
      <c r="I51" s="321">
        <v>1643506</v>
      </c>
      <c r="J51" s="322">
        <v>131733</v>
      </c>
      <c r="K51" s="323">
        <v>-60.1</v>
      </c>
      <c r="L51" s="324">
        <v>114097</v>
      </c>
      <c r="M51" s="325">
        <v>-2.7</v>
      </c>
      <c r="N51" s="326">
        <v>-57.4</v>
      </c>
    </row>
    <row r="52" spans="1:14" x14ac:dyDescent="0.15">
      <c r="A52" s="250"/>
      <c r="B52" s="246"/>
      <c r="C52" s="246"/>
      <c r="D52" s="246"/>
      <c r="E52" s="246"/>
      <c r="F52" s="246"/>
      <c r="G52" s="327"/>
      <c r="H52" s="328" t="s">
        <v>514</v>
      </c>
      <c r="I52" s="329">
        <v>599905</v>
      </c>
      <c r="J52" s="330">
        <v>48085</v>
      </c>
      <c r="K52" s="331">
        <v>-55.5</v>
      </c>
      <c r="L52" s="332">
        <v>61630</v>
      </c>
      <c r="M52" s="333">
        <v>3.8</v>
      </c>
      <c r="N52" s="334">
        <v>-59.3</v>
      </c>
    </row>
    <row r="53" spans="1:14" x14ac:dyDescent="0.15">
      <c r="A53" s="250"/>
      <c r="B53" s="246"/>
      <c r="C53" s="246"/>
      <c r="D53" s="246"/>
      <c r="E53" s="246"/>
      <c r="F53" s="246"/>
      <c r="G53" s="312" t="s">
        <v>515</v>
      </c>
      <c r="H53" s="313"/>
      <c r="I53" s="321">
        <v>2323440</v>
      </c>
      <c r="J53" s="322">
        <v>188301</v>
      </c>
      <c r="K53" s="323">
        <v>42.9</v>
      </c>
      <c r="L53" s="324">
        <v>136577</v>
      </c>
      <c r="M53" s="325">
        <v>19.7</v>
      </c>
      <c r="N53" s="326">
        <v>23.2</v>
      </c>
    </row>
    <row r="54" spans="1:14" x14ac:dyDescent="0.15">
      <c r="A54" s="250"/>
      <c r="B54" s="246"/>
      <c r="C54" s="246"/>
      <c r="D54" s="246"/>
      <c r="E54" s="246"/>
      <c r="F54" s="246"/>
      <c r="G54" s="327"/>
      <c r="H54" s="328" t="s">
        <v>514</v>
      </c>
      <c r="I54" s="329">
        <v>941360</v>
      </c>
      <c r="J54" s="330">
        <v>76291</v>
      </c>
      <c r="K54" s="331">
        <v>58.7</v>
      </c>
      <c r="L54" s="332">
        <v>59645</v>
      </c>
      <c r="M54" s="333">
        <v>-3.2</v>
      </c>
      <c r="N54" s="334">
        <v>61.9</v>
      </c>
    </row>
    <row r="55" spans="1:14" x14ac:dyDescent="0.15">
      <c r="A55" s="250"/>
      <c r="B55" s="246"/>
      <c r="C55" s="246"/>
      <c r="D55" s="246"/>
      <c r="E55" s="246"/>
      <c r="F55" s="246"/>
      <c r="G55" s="312" t="s">
        <v>516</v>
      </c>
      <c r="H55" s="313"/>
      <c r="I55" s="321">
        <v>2095159</v>
      </c>
      <c r="J55" s="322">
        <v>171932</v>
      </c>
      <c r="K55" s="323">
        <v>-8.6999999999999993</v>
      </c>
      <c r="L55" s="324">
        <v>132212</v>
      </c>
      <c r="M55" s="325">
        <v>-3.2</v>
      </c>
      <c r="N55" s="326">
        <v>-5.5</v>
      </c>
    </row>
    <row r="56" spans="1:14" x14ac:dyDescent="0.15">
      <c r="A56" s="250"/>
      <c r="B56" s="246"/>
      <c r="C56" s="246"/>
      <c r="D56" s="246"/>
      <c r="E56" s="246"/>
      <c r="F56" s="246"/>
      <c r="G56" s="327"/>
      <c r="H56" s="328" t="s">
        <v>514</v>
      </c>
      <c r="I56" s="329">
        <v>1190486</v>
      </c>
      <c r="J56" s="330">
        <v>97693</v>
      </c>
      <c r="K56" s="331">
        <v>28.1</v>
      </c>
      <c r="L56" s="332">
        <v>67114</v>
      </c>
      <c r="M56" s="333">
        <v>12.5</v>
      </c>
      <c r="N56" s="334">
        <v>15.6</v>
      </c>
    </row>
    <row r="57" spans="1:14" x14ac:dyDescent="0.15">
      <c r="A57" s="250"/>
      <c r="B57" s="246"/>
      <c r="C57" s="246"/>
      <c r="D57" s="246"/>
      <c r="E57" s="246"/>
      <c r="F57" s="246"/>
      <c r="G57" s="312" t="s">
        <v>517</v>
      </c>
      <c r="H57" s="313"/>
      <c r="I57" s="321">
        <v>2504224</v>
      </c>
      <c r="J57" s="322">
        <v>208355</v>
      </c>
      <c r="K57" s="323">
        <v>21.2</v>
      </c>
      <c r="L57" s="324">
        <v>93741</v>
      </c>
      <c r="M57" s="325">
        <v>-29.1</v>
      </c>
      <c r="N57" s="326">
        <v>50.3</v>
      </c>
    </row>
    <row r="58" spans="1:14" x14ac:dyDescent="0.15">
      <c r="A58" s="250"/>
      <c r="B58" s="246"/>
      <c r="C58" s="246"/>
      <c r="D58" s="246"/>
      <c r="E58" s="246"/>
      <c r="F58" s="246"/>
      <c r="G58" s="327"/>
      <c r="H58" s="328" t="s">
        <v>514</v>
      </c>
      <c r="I58" s="329">
        <v>592597</v>
      </c>
      <c r="J58" s="330">
        <v>49305</v>
      </c>
      <c r="K58" s="331">
        <v>-49.5</v>
      </c>
      <c r="L58" s="332">
        <v>46285</v>
      </c>
      <c r="M58" s="333">
        <v>-31</v>
      </c>
      <c r="N58" s="334">
        <v>-18.5</v>
      </c>
    </row>
    <row r="59" spans="1:14" x14ac:dyDescent="0.15">
      <c r="A59" s="250"/>
      <c r="B59" s="246"/>
      <c r="C59" s="246"/>
      <c r="D59" s="246"/>
      <c r="E59" s="246"/>
      <c r="F59" s="246"/>
      <c r="G59" s="312" t="s">
        <v>518</v>
      </c>
      <c r="H59" s="313"/>
      <c r="I59" s="321">
        <v>1639125</v>
      </c>
      <c r="J59" s="322">
        <v>138183</v>
      </c>
      <c r="K59" s="323">
        <v>-33.700000000000003</v>
      </c>
      <c r="L59" s="324">
        <v>107537</v>
      </c>
      <c r="M59" s="325">
        <v>14.7</v>
      </c>
      <c r="N59" s="326">
        <v>-48.4</v>
      </c>
    </row>
    <row r="60" spans="1:14" x14ac:dyDescent="0.15">
      <c r="A60" s="250"/>
      <c r="B60" s="246"/>
      <c r="C60" s="246"/>
      <c r="D60" s="246"/>
      <c r="E60" s="246"/>
      <c r="F60" s="246"/>
      <c r="G60" s="327"/>
      <c r="H60" s="328" t="s">
        <v>514</v>
      </c>
      <c r="I60" s="335">
        <v>489708</v>
      </c>
      <c r="J60" s="330">
        <v>41284</v>
      </c>
      <c r="K60" s="331">
        <v>-16.3</v>
      </c>
      <c r="L60" s="332">
        <v>57923</v>
      </c>
      <c r="M60" s="333">
        <v>25.1</v>
      </c>
      <c r="N60" s="334">
        <v>-41.4</v>
      </c>
    </row>
    <row r="61" spans="1:14" x14ac:dyDescent="0.15">
      <c r="A61" s="250"/>
      <c r="B61" s="246"/>
      <c r="C61" s="246"/>
      <c r="D61" s="246"/>
      <c r="E61" s="246"/>
      <c r="F61" s="246"/>
      <c r="G61" s="312" t="s">
        <v>519</v>
      </c>
      <c r="H61" s="336"/>
      <c r="I61" s="337">
        <v>2041091</v>
      </c>
      <c r="J61" s="338">
        <v>167701</v>
      </c>
      <c r="K61" s="339">
        <v>-7.7</v>
      </c>
      <c r="L61" s="340">
        <v>116833</v>
      </c>
      <c r="M61" s="341">
        <v>-0.1</v>
      </c>
      <c r="N61" s="326">
        <v>-7.6</v>
      </c>
    </row>
    <row r="62" spans="1:14" x14ac:dyDescent="0.15">
      <c r="A62" s="250"/>
      <c r="B62" s="246"/>
      <c r="C62" s="246"/>
      <c r="D62" s="246"/>
      <c r="E62" s="246"/>
      <c r="F62" s="246"/>
      <c r="G62" s="327"/>
      <c r="H62" s="328" t="s">
        <v>514</v>
      </c>
      <c r="I62" s="329">
        <v>762811</v>
      </c>
      <c r="J62" s="330">
        <v>62532</v>
      </c>
      <c r="K62" s="331">
        <v>-6.9</v>
      </c>
      <c r="L62" s="332">
        <v>58519</v>
      </c>
      <c r="M62" s="333">
        <v>1.4</v>
      </c>
      <c r="N62" s="334">
        <v>-8.3000000000000007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3" t="s">
        <v>3</v>
      </c>
      <c r="D47" s="1173"/>
      <c r="E47" s="1174"/>
      <c r="F47" s="11">
        <v>26.14</v>
      </c>
      <c r="G47" s="12">
        <v>25.92</v>
      </c>
      <c r="H47" s="12">
        <v>23.92</v>
      </c>
      <c r="I47" s="12">
        <v>24.21</v>
      </c>
      <c r="J47" s="13">
        <v>24.4</v>
      </c>
    </row>
    <row r="48" spans="2:10" ht="57.75" customHeight="1" x14ac:dyDescent="0.15">
      <c r="B48" s="14"/>
      <c r="C48" s="1175" t="s">
        <v>4</v>
      </c>
      <c r="D48" s="1175"/>
      <c r="E48" s="1176"/>
      <c r="F48" s="15">
        <v>4.6399999999999997</v>
      </c>
      <c r="G48" s="16">
        <v>3.5</v>
      </c>
      <c r="H48" s="16">
        <v>3.07</v>
      </c>
      <c r="I48" s="16">
        <v>3.8</v>
      </c>
      <c r="J48" s="17">
        <v>3.01</v>
      </c>
    </row>
    <row r="49" spans="2:10" ht="57.75" customHeight="1" thickBot="1" x14ac:dyDescent="0.2">
      <c r="B49" s="18"/>
      <c r="C49" s="1177" t="s">
        <v>5</v>
      </c>
      <c r="D49" s="1177"/>
      <c r="E49" s="1178"/>
      <c r="F49" s="19">
        <v>0.78</v>
      </c>
      <c r="G49" s="20" t="s">
        <v>526</v>
      </c>
      <c r="H49" s="20" t="s">
        <v>527</v>
      </c>
      <c r="I49" s="20">
        <v>1.37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5" t="s">
        <v>529</v>
      </c>
      <c r="D34" s="1185"/>
      <c r="E34" s="1186"/>
      <c r="F34" s="32">
        <v>4.6399999999999997</v>
      </c>
      <c r="G34" s="33">
        <v>3.49</v>
      </c>
      <c r="H34" s="33">
        <v>3.06</v>
      </c>
      <c r="I34" s="33">
        <v>3.8</v>
      </c>
      <c r="J34" s="34">
        <v>3.01</v>
      </c>
      <c r="K34" s="22"/>
      <c r="L34" s="22"/>
      <c r="M34" s="22"/>
      <c r="N34" s="22"/>
      <c r="O34" s="22"/>
      <c r="P34" s="22"/>
    </row>
    <row r="35" spans="1:16" ht="39" customHeight="1" x14ac:dyDescent="0.15">
      <c r="A35" s="22"/>
      <c r="B35" s="35"/>
      <c r="C35" s="1179" t="s">
        <v>530</v>
      </c>
      <c r="D35" s="1180"/>
      <c r="E35" s="1181"/>
      <c r="F35" s="36">
        <v>3.52</v>
      </c>
      <c r="G35" s="37">
        <v>3.22</v>
      </c>
      <c r="H35" s="37">
        <v>2.92</v>
      </c>
      <c r="I35" s="37">
        <v>2.64</v>
      </c>
      <c r="J35" s="38">
        <v>2.73</v>
      </c>
      <c r="K35" s="22"/>
      <c r="L35" s="22"/>
      <c r="M35" s="22"/>
      <c r="N35" s="22"/>
      <c r="O35" s="22"/>
      <c r="P35" s="22"/>
    </row>
    <row r="36" spans="1:16" ht="39" customHeight="1" x14ac:dyDescent="0.15">
      <c r="A36" s="22"/>
      <c r="B36" s="35"/>
      <c r="C36" s="1179" t="s">
        <v>531</v>
      </c>
      <c r="D36" s="1180"/>
      <c r="E36" s="1181"/>
      <c r="F36" s="36">
        <v>0.98</v>
      </c>
      <c r="G36" s="37">
        <v>1.85</v>
      </c>
      <c r="H36" s="37">
        <v>1.36</v>
      </c>
      <c r="I36" s="37">
        <v>0.64</v>
      </c>
      <c r="J36" s="38">
        <v>1.65</v>
      </c>
      <c r="K36" s="22"/>
      <c r="L36" s="22"/>
      <c r="M36" s="22"/>
      <c r="N36" s="22"/>
      <c r="O36" s="22"/>
      <c r="P36" s="22"/>
    </row>
    <row r="37" spans="1:16" ht="39" customHeight="1" x14ac:dyDescent="0.15">
      <c r="A37" s="22"/>
      <c r="B37" s="35"/>
      <c r="C37" s="1179" t="s">
        <v>532</v>
      </c>
      <c r="D37" s="1180"/>
      <c r="E37" s="1181"/>
      <c r="F37" s="36">
        <v>3.69</v>
      </c>
      <c r="G37" s="37">
        <v>3.08</v>
      </c>
      <c r="H37" s="37">
        <v>2.42</v>
      </c>
      <c r="I37" s="37">
        <v>1.93</v>
      </c>
      <c r="J37" s="38">
        <v>1.38</v>
      </c>
      <c r="K37" s="22"/>
      <c r="L37" s="22"/>
      <c r="M37" s="22"/>
      <c r="N37" s="22"/>
      <c r="O37" s="22"/>
      <c r="P37" s="22"/>
    </row>
    <row r="38" spans="1:16" ht="39" customHeight="1" x14ac:dyDescent="0.15">
      <c r="A38" s="22"/>
      <c r="B38" s="35"/>
      <c r="C38" s="1179" t="s">
        <v>533</v>
      </c>
      <c r="D38" s="1180"/>
      <c r="E38" s="1181"/>
      <c r="F38" s="36">
        <v>0.57999999999999996</v>
      </c>
      <c r="G38" s="37">
        <v>0.95</v>
      </c>
      <c r="H38" s="37">
        <v>0.31</v>
      </c>
      <c r="I38" s="37">
        <v>0.37</v>
      </c>
      <c r="J38" s="38">
        <v>0.66</v>
      </c>
      <c r="K38" s="22"/>
      <c r="L38" s="22"/>
      <c r="M38" s="22"/>
      <c r="N38" s="22"/>
      <c r="O38" s="22"/>
      <c r="P38" s="22"/>
    </row>
    <row r="39" spans="1:16" ht="39" customHeight="1" x14ac:dyDescent="0.15">
      <c r="A39" s="22"/>
      <c r="B39" s="35"/>
      <c r="C39" s="1179" t="s">
        <v>534</v>
      </c>
      <c r="D39" s="1180"/>
      <c r="E39" s="1181"/>
      <c r="F39" s="36">
        <v>0.01</v>
      </c>
      <c r="G39" s="37">
        <v>0</v>
      </c>
      <c r="H39" s="37">
        <v>0</v>
      </c>
      <c r="I39" s="37">
        <v>0</v>
      </c>
      <c r="J39" s="38">
        <v>0</v>
      </c>
      <c r="K39" s="22"/>
      <c r="L39" s="22"/>
      <c r="M39" s="22"/>
      <c r="N39" s="22"/>
      <c r="O39" s="22"/>
      <c r="P39" s="22"/>
    </row>
    <row r="40" spans="1:16" ht="39" customHeight="1" x14ac:dyDescent="0.15">
      <c r="A40" s="22"/>
      <c r="B40" s="35"/>
      <c r="C40" s="1179" t="s">
        <v>535</v>
      </c>
      <c r="D40" s="1180"/>
      <c r="E40" s="1181"/>
      <c r="F40" s="36">
        <v>0</v>
      </c>
      <c r="G40" s="37">
        <v>0</v>
      </c>
      <c r="H40" s="37">
        <v>0</v>
      </c>
      <c r="I40" s="37">
        <v>0</v>
      </c>
      <c r="J40" s="38">
        <v>0</v>
      </c>
      <c r="K40" s="22"/>
      <c r="L40" s="22"/>
      <c r="M40" s="22"/>
      <c r="N40" s="22"/>
      <c r="O40" s="22"/>
      <c r="P40" s="22"/>
    </row>
    <row r="41" spans="1:16" ht="39" customHeight="1" x14ac:dyDescent="0.15">
      <c r="A41" s="22"/>
      <c r="B41" s="35"/>
      <c r="C41" s="1179" t="s">
        <v>536</v>
      </c>
      <c r="D41" s="1180"/>
      <c r="E41" s="1181"/>
      <c r="F41" s="36">
        <v>0</v>
      </c>
      <c r="G41" s="37">
        <v>0</v>
      </c>
      <c r="H41" s="37">
        <v>0</v>
      </c>
      <c r="I41" s="37">
        <v>0</v>
      </c>
      <c r="J41" s="38">
        <v>0</v>
      </c>
      <c r="K41" s="22"/>
      <c r="L41" s="22"/>
      <c r="M41" s="22"/>
      <c r="N41" s="22"/>
      <c r="O41" s="22"/>
      <c r="P41" s="22"/>
    </row>
    <row r="42" spans="1:16" ht="39" customHeight="1" x14ac:dyDescent="0.15">
      <c r="A42" s="22"/>
      <c r="B42" s="39"/>
      <c r="C42" s="1179" t="s">
        <v>537</v>
      </c>
      <c r="D42" s="1180"/>
      <c r="E42" s="1181"/>
      <c r="F42" s="36" t="s">
        <v>481</v>
      </c>
      <c r="G42" s="37" t="s">
        <v>481</v>
      </c>
      <c r="H42" s="37" t="s">
        <v>481</v>
      </c>
      <c r="I42" s="37" t="s">
        <v>481</v>
      </c>
      <c r="J42" s="38" t="s">
        <v>481</v>
      </c>
      <c r="K42" s="22"/>
      <c r="L42" s="22"/>
      <c r="M42" s="22"/>
      <c r="N42" s="22"/>
      <c r="O42" s="22"/>
      <c r="P42" s="22"/>
    </row>
    <row r="43" spans="1:16" ht="39" customHeight="1" thickBot="1" x14ac:dyDescent="0.2">
      <c r="A43" s="22"/>
      <c r="B43" s="40"/>
      <c r="C43" s="1182" t="s">
        <v>538</v>
      </c>
      <c r="D43" s="1183"/>
      <c r="E43" s="1184"/>
      <c r="F43" s="41" t="s">
        <v>481</v>
      </c>
      <c r="G43" s="42" t="s">
        <v>481</v>
      </c>
      <c r="H43" s="42" t="s">
        <v>481</v>
      </c>
      <c r="I43" s="42" t="s">
        <v>481</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1305</v>
      </c>
      <c r="L45" s="60">
        <v>1224</v>
      </c>
      <c r="M45" s="60">
        <v>1188</v>
      </c>
      <c r="N45" s="60">
        <v>1225</v>
      </c>
      <c r="O45" s="61">
        <v>1157</v>
      </c>
      <c r="P45" s="48"/>
      <c r="Q45" s="48"/>
      <c r="R45" s="48"/>
      <c r="S45" s="48"/>
      <c r="T45" s="48"/>
      <c r="U45" s="48"/>
    </row>
    <row r="46" spans="1:21" ht="30.75" customHeight="1" x14ac:dyDescent="0.15">
      <c r="A46" s="48"/>
      <c r="B46" s="1197"/>
      <c r="C46" s="1198"/>
      <c r="D46" s="62"/>
      <c r="E46" s="1189" t="s">
        <v>13</v>
      </c>
      <c r="F46" s="1189"/>
      <c r="G46" s="1189"/>
      <c r="H46" s="1189"/>
      <c r="I46" s="1189"/>
      <c r="J46" s="1190"/>
      <c r="K46" s="63" t="s">
        <v>481</v>
      </c>
      <c r="L46" s="64" t="s">
        <v>481</v>
      </c>
      <c r="M46" s="64" t="s">
        <v>481</v>
      </c>
      <c r="N46" s="64" t="s">
        <v>481</v>
      </c>
      <c r="O46" s="65" t="s">
        <v>481</v>
      </c>
      <c r="P46" s="48"/>
      <c r="Q46" s="48"/>
      <c r="R46" s="48"/>
      <c r="S46" s="48"/>
      <c r="T46" s="48"/>
      <c r="U46" s="48"/>
    </row>
    <row r="47" spans="1:21" ht="30.75" customHeight="1" x14ac:dyDescent="0.15">
      <c r="A47" s="48"/>
      <c r="B47" s="1197"/>
      <c r="C47" s="1198"/>
      <c r="D47" s="62"/>
      <c r="E47" s="1189" t="s">
        <v>14</v>
      </c>
      <c r="F47" s="1189"/>
      <c r="G47" s="1189"/>
      <c r="H47" s="1189"/>
      <c r="I47" s="1189"/>
      <c r="J47" s="1190"/>
      <c r="K47" s="63" t="s">
        <v>481</v>
      </c>
      <c r="L47" s="64" t="s">
        <v>481</v>
      </c>
      <c r="M47" s="64" t="s">
        <v>481</v>
      </c>
      <c r="N47" s="64" t="s">
        <v>481</v>
      </c>
      <c r="O47" s="65" t="s">
        <v>481</v>
      </c>
      <c r="P47" s="48"/>
      <c r="Q47" s="48"/>
      <c r="R47" s="48"/>
      <c r="S47" s="48"/>
      <c r="T47" s="48"/>
      <c r="U47" s="48"/>
    </row>
    <row r="48" spans="1:21" ht="30.75" customHeight="1" x14ac:dyDescent="0.15">
      <c r="A48" s="48"/>
      <c r="B48" s="1197"/>
      <c r="C48" s="1198"/>
      <c r="D48" s="62"/>
      <c r="E48" s="1189" t="s">
        <v>15</v>
      </c>
      <c r="F48" s="1189"/>
      <c r="G48" s="1189"/>
      <c r="H48" s="1189"/>
      <c r="I48" s="1189"/>
      <c r="J48" s="1190"/>
      <c r="K48" s="63">
        <v>274</v>
      </c>
      <c r="L48" s="64">
        <v>283</v>
      </c>
      <c r="M48" s="64">
        <v>283</v>
      </c>
      <c r="N48" s="64">
        <v>289</v>
      </c>
      <c r="O48" s="65">
        <v>236</v>
      </c>
      <c r="P48" s="48"/>
      <c r="Q48" s="48"/>
      <c r="R48" s="48"/>
      <c r="S48" s="48"/>
      <c r="T48" s="48"/>
      <c r="U48" s="48"/>
    </row>
    <row r="49" spans="1:21" ht="30.75" customHeight="1" x14ac:dyDescent="0.15">
      <c r="A49" s="48"/>
      <c r="B49" s="1197"/>
      <c r="C49" s="1198"/>
      <c r="D49" s="62"/>
      <c r="E49" s="1189" t="s">
        <v>16</v>
      </c>
      <c r="F49" s="1189"/>
      <c r="G49" s="1189"/>
      <c r="H49" s="1189"/>
      <c r="I49" s="1189"/>
      <c r="J49" s="1190"/>
      <c r="K49" s="63">
        <v>1</v>
      </c>
      <c r="L49" s="64">
        <v>2</v>
      </c>
      <c r="M49" s="64">
        <v>2</v>
      </c>
      <c r="N49" s="64">
        <v>3</v>
      </c>
      <c r="O49" s="65">
        <v>8</v>
      </c>
      <c r="P49" s="48"/>
      <c r="Q49" s="48"/>
      <c r="R49" s="48"/>
      <c r="S49" s="48"/>
      <c r="T49" s="48"/>
      <c r="U49" s="48"/>
    </row>
    <row r="50" spans="1:21" ht="30.75" customHeight="1" x14ac:dyDescent="0.15">
      <c r="A50" s="48"/>
      <c r="B50" s="1197"/>
      <c r="C50" s="1198"/>
      <c r="D50" s="62"/>
      <c r="E50" s="1189" t="s">
        <v>17</v>
      </c>
      <c r="F50" s="1189"/>
      <c r="G50" s="1189"/>
      <c r="H50" s="1189"/>
      <c r="I50" s="1189"/>
      <c r="J50" s="1190"/>
      <c r="K50" s="63">
        <v>75</v>
      </c>
      <c r="L50" s="64">
        <v>81</v>
      </c>
      <c r="M50" s="64">
        <v>62</v>
      </c>
      <c r="N50" s="64">
        <v>52</v>
      </c>
      <c r="O50" s="65">
        <v>51</v>
      </c>
      <c r="P50" s="48"/>
      <c r="Q50" s="48"/>
      <c r="R50" s="48"/>
      <c r="S50" s="48"/>
      <c r="T50" s="48"/>
      <c r="U50" s="48"/>
    </row>
    <row r="51" spans="1:21" ht="30.75" customHeight="1" x14ac:dyDescent="0.15">
      <c r="A51" s="48"/>
      <c r="B51" s="1199"/>
      <c r="C51" s="1200"/>
      <c r="D51" s="66"/>
      <c r="E51" s="1189" t="s">
        <v>18</v>
      </c>
      <c r="F51" s="1189"/>
      <c r="G51" s="1189"/>
      <c r="H51" s="1189"/>
      <c r="I51" s="1189"/>
      <c r="J51" s="1190"/>
      <c r="K51" s="63">
        <v>1</v>
      </c>
      <c r="L51" s="64">
        <v>1</v>
      </c>
      <c r="M51" s="64">
        <v>1</v>
      </c>
      <c r="N51" s="64">
        <v>1</v>
      </c>
      <c r="O51" s="65">
        <v>0</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943</v>
      </c>
      <c r="L52" s="64">
        <v>931</v>
      </c>
      <c r="M52" s="64">
        <v>971</v>
      </c>
      <c r="N52" s="64">
        <v>1015</v>
      </c>
      <c r="O52" s="65">
        <v>1028</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713</v>
      </c>
      <c r="L53" s="69">
        <v>660</v>
      </c>
      <c r="M53" s="69">
        <v>565</v>
      </c>
      <c r="N53" s="69">
        <v>555</v>
      </c>
      <c r="O53" s="70">
        <v>424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03" t="s">
        <v>24</v>
      </c>
      <c r="C41" s="1204"/>
      <c r="D41" s="81"/>
      <c r="E41" s="1209" t="s">
        <v>25</v>
      </c>
      <c r="F41" s="1209"/>
      <c r="G41" s="1209"/>
      <c r="H41" s="1210"/>
      <c r="I41" s="82">
        <v>12348</v>
      </c>
      <c r="J41" s="83">
        <v>12384</v>
      </c>
      <c r="K41" s="83">
        <v>12379</v>
      </c>
      <c r="L41" s="83">
        <v>12262</v>
      </c>
      <c r="M41" s="84">
        <v>11905</v>
      </c>
    </row>
    <row r="42" spans="2:13" ht="27.75" customHeight="1" x14ac:dyDescent="0.15">
      <c r="B42" s="1205"/>
      <c r="C42" s="1206"/>
      <c r="D42" s="85"/>
      <c r="E42" s="1211" t="s">
        <v>26</v>
      </c>
      <c r="F42" s="1211"/>
      <c r="G42" s="1211"/>
      <c r="H42" s="1212"/>
      <c r="I42" s="86">
        <v>544</v>
      </c>
      <c r="J42" s="87">
        <v>626</v>
      </c>
      <c r="K42" s="87">
        <v>580</v>
      </c>
      <c r="L42" s="87">
        <v>505</v>
      </c>
      <c r="M42" s="88">
        <v>458</v>
      </c>
    </row>
    <row r="43" spans="2:13" ht="27.75" customHeight="1" x14ac:dyDescent="0.15">
      <c r="B43" s="1205"/>
      <c r="C43" s="1206"/>
      <c r="D43" s="85"/>
      <c r="E43" s="1211" t="s">
        <v>27</v>
      </c>
      <c r="F43" s="1211"/>
      <c r="G43" s="1211"/>
      <c r="H43" s="1212"/>
      <c r="I43" s="86">
        <v>3594</v>
      </c>
      <c r="J43" s="87">
        <v>3530</v>
      </c>
      <c r="K43" s="87">
        <v>3523</v>
      </c>
      <c r="L43" s="87">
        <v>3444</v>
      </c>
      <c r="M43" s="88">
        <v>3268</v>
      </c>
    </row>
    <row r="44" spans="2:13" ht="27.75" customHeight="1" x14ac:dyDescent="0.15">
      <c r="B44" s="1205"/>
      <c r="C44" s="1206"/>
      <c r="D44" s="85"/>
      <c r="E44" s="1211" t="s">
        <v>28</v>
      </c>
      <c r="F44" s="1211"/>
      <c r="G44" s="1211"/>
      <c r="H44" s="1212"/>
      <c r="I44" s="86">
        <v>11</v>
      </c>
      <c r="J44" s="87">
        <v>9</v>
      </c>
      <c r="K44" s="87">
        <v>214</v>
      </c>
      <c r="L44" s="87">
        <v>1013</v>
      </c>
      <c r="M44" s="88">
        <v>1391</v>
      </c>
    </row>
    <row r="45" spans="2:13" ht="27.75" customHeight="1" x14ac:dyDescent="0.15">
      <c r="B45" s="1205"/>
      <c r="C45" s="1206"/>
      <c r="D45" s="85"/>
      <c r="E45" s="1211" t="s">
        <v>29</v>
      </c>
      <c r="F45" s="1211"/>
      <c r="G45" s="1211"/>
      <c r="H45" s="1212"/>
      <c r="I45" s="86">
        <v>1214</v>
      </c>
      <c r="J45" s="87">
        <v>1210</v>
      </c>
      <c r="K45" s="87">
        <v>991</v>
      </c>
      <c r="L45" s="87">
        <v>952</v>
      </c>
      <c r="M45" s="88">
        <v>878</v>
      </c>
    </row>
    <row r="46" spans="2:13" ht="27.75" customHeight="1" x14ac:dyDescent="0.15">
      <c r="B46" s="1205"/>
      <c r="C46" s="1206"/>
      <c r="D46" s="89"/>
      <c r="E46" s="1211" t="s">
        <v>30</v>
      </c>
      <c r="F46" s="1211"/>
      <c r="G46" s="1211"/>
      <c r="H46" s="1212"/>
      <c r="I46" s="86" t="s">
        <v>481</v>
      </c>
      <c r="J46" s="87" t="s">
        <v>481</v>
      </c>
      <c r="K46" s="87" t="s">
        <v>481</v>
      </c>
      <c r="L46" s="87" t="s">
        <v>481</v>
      </c>
      <c r="M46" s="88" t="s">
        <v>481</v>
      </c>
    </row>
    <row r="47" spans="2:13" ht="27.75" customHeight="1" x14ac:dyDescent="0.15">
      <c r="B47" s="1205"/>
      <c r="C47" s="1206"/>
      <c r="D47" s="90"/>
      <c r="E47" s="1213" t="s">
        <v>31</v>
      </c>
      <c r="F47" s="1214"/>
      <c r="G47" s="1214"/>
      <c r="H47" s="1215"/>
      <c r="I47" s="86" t="s">
        <v>481</v>
      </c>
      <c r="J47" s="87" t="s">
        <v>481</v>
      </c>
      <c r="K47" s="87" t="s">
        <v>481</v>
      </c>
      <c r="L47" s="87" t="s">
        <v>481</v>
      </c>
      <c r="M47" s="88" t="s">
        <v>481</v>
      </c>
    </row>
    <row r="48" spans="2:13" ht="27.75" customHeight="1" x14ac:dyDescent="0.15">
      <c r="B48" s="1205"/>
      <c r="C48" s="1206"/>
      <c r="D48" s="85"/>
      <c r="E48" s="1211" t="s">
        <v>32</v>
      </c>
      <c r="F48" s="1211"/>
      <c r="G48" s="1211"/>
      <c r="H48" s="1212"/>
      <c r="I48" s="86" t="s">
        <v>481</v>
      </c>
      <c r="J48" s="87" t="s">
        <v>481</v>
      </c>
      <c r="K48" s="87" t="s">
        <v>481</v>
      </c>
      <c r="L48" s="87" t="s">
        <v>481</v>
      </c>
      <c r="M48" s="88" t="s">
        <v>481</v>
      </c>
    </row>
    <row r="49" spans="2:13" ht="27.75" customHeight="1" x14ac:dyDescent="0.15">
      <c r="B49" s="1207"/>
      <c r="C49" s="1208"/>
      <c r="D49" s="85"/>
      <c r="E49" s="1211" t="s">
        <v>33</v>
      </c>
      <c r="F49" s="1211"/>
      <c r="G49" s="1211"/>
      <c r="H49" s="1212"/>
      <c r="I49" s="86" t="s">
        <v>481</v>
      </c>
      <c r="J49" s="87" t="s">
        <v>481</v>
      </c>
      <c r="K49" s="87" t="s">
        <v>481</v>
      </c>
      <c r="L49" s="87" t="s">
        <v>481</v>
      </c>
      <c r="M49" s="88" t="s">
        <v>481</v>
      </c>
    </row>
    <row r="50" spans="2:13" ht="27.75" customHeight="1" x14ac:dyDescent="0.15">
      <c r="B50" s="1216" t="s">
        <v>34</v>
      </c>
      <c r="C50" s="1217"/>
      <c r="D50" s="91"/>
      <c r="E50" s="1211" t="s">
        <v>35</v>
      </c>
      <c r="F50" s="1211"/>
      <c r="G50" s="1211"/>
      <c r="H50" s="1212"/>
      <c r="I50" s="86">
        <v>2612</v>
      </c>
      <c r="J50" s="87">
        <v>2984</v>
      </c>
      <c r="K50" s="87">
        <v>2558</v>
      </c>
      <c r="L50" s="87">
        <v>2481</v>
      </c>
      <c r="M50" s="88">
        <v>2541</v>
      </c>
    </row>
    <row r="51" spans="2:13" ht="27.75" customHeight="1" x14ac:dyDescent="0.15">
      <c r="B51" s="1205"/>
      <c r="C51" s="1206"/>
      <c r="D51" s="85"/>
      <c r="E51" s="1211" t="s">
        <v>36</v>
      </c>
      <c r="F51" s="1211"/>
      <c r="G51" s="1211"/>
      <c r="H51" s="1212"/>
      <c r="I51" s="86">
        <v>868</v>
      </c>
      <c r="J51" s="87">
        <v>961</v>
      </c>
      <c r="K51" s="87">
        <v>1026</v>
      </c>
      <c r="L51" s="87">
        <v>1111</v>
      </c>
      <c r="M51" s="88">
        <v>1215</v>
      </c>
    </row>
    <row r="52" spans="2:13" ht="27.75" customHeight="1" x14ac:dyDescent="0.15">
      <c r="B52" s="1207"/>
      <c r="C52" s="1208"/>
      <c r="D52" s="85"/>
      <c r="E52" s="1211" t="s">
        <v>37</v>
      </c>
      <c r="F52" s="1211"/>
      <c r="G52" s="1211"/>
      <c r="H52" s="1212"/>
      <c r="I52" s="86">
        <v>9590</v>
      </c>
      <c r="J52" s="87">
        <v>9509</v>
      </c>
      <c r="K52" s="87">
        <v>9600</v>
      </c>
      <c r="L52" s="87">
        <v>10111</v>
      </c>
      <c r="M52" s="88">
        <v>10074</v>
      </c>
    </row>
    <row r="53" spans="2:13" ht="27.75" customHeight="1" thickBot="1" x14ac:dyDescent="0.2">
      <c r="B53" s="1218" t="s">
        <v>21</v>
      </c>
      <c r="C53" s="1219"/>
      <c r="D53" s="92"/>
      <c r="E53" s="1220" t="s">
        <v>38</v>
      </c>
      <c r="F53" s="1220"/>
      <c r="G53" s="1220"/>
      <c r="H53" s="1221"/>
      <c r="I53" s="93">
        <v>4642</v>
      </c>
      <c r="J53" s="94">
        <v>4305</v>
      </c>
      <c r="K53" s="94">
        <v>4501</v>
      </c>
      <c r="L53" s="94">
        <v>4474</v>
      </c>
      <c r="M53" s="95">
        <v>4071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549</v>
      </c>
      <c r="I42" s="354"/>
      <c r="J42" s="354"/>
      <c r="K42" s="354"/>
      <c r="L42" s="246"/>
      <c r="M42" s="246"/>
      <c r="N42" s="246"/>
      <c r="O42" s="246"/>
    </row>
    <row r="43" spans="2:17" ht="13.5" x14ac:dyDescent="0.15">
      <c r="B43" s="250"/>
      <c r="C43" s="246"/>
      <c r="D43" s="246"/>
      <c r="E43" s="246"/>
      <c r="F43" s="246"/>
      <c r="G43" s="1234" t="s">
        <v>559</v>
      </c>
      <c r="H43" s="1235"/>
      <c r="I43" s="1235"/>
      <c r="J43" s="1235"/>
      <c r="K43" s="1235"/>
      <c r="L43" s="1235"/>
      <c r="M43" s="1235"/>
      <c r="N43" s="1235"/>
      <c r="O43" s="1236"/>
    </row>
    <row r="44" spans="2:17" ht="13.5" x14ac:dyDescent="0.15">
      <c r="B44" s="250"/>
      <c r="C44" s="246"/>
      <c r="D44" s="246"/>
      <c r="E44" s="246"/>
      <c r="F44" s="246"/>
      <c r="G44" s="1237"/>
      <c r="H44" s="1238"/>
      <c r="I44" s="1238"/>
      <c r="J44" s="1238"/>
      <c r="K44" s="1238"/>
      <c r="L44" s="1238"/>
      <c r="M44" s="1238"/>
      <c r="N44" s="1238"/>
      <c r="O44" s="1239"/>
    </row>
    <row r="45" spans="2:17" ht="13.5" x14ac:dyDescent="0.15">
      <c r="B45" s="250"/>
      <c r="C45" s="246"/>
      <c r="D45" s="246"/>
      <c r="E45" s="246"/>
      <c r="F45" s="246"/>
      <c r="G45" s="1237"/>
      <c r="H45" s="1238"/>
      <c r="I45" s="1238"/>
      <c r="J45" s="1238"/>
      <c r="K45" s="1238"/>
      <c r="L45" s="1238"/>
      <c r="M45" s="1238"/>
      <c r="N45" s="1238"/>
      <c r="O45" s="1239"/>
    </row>
    <row r="46" spans="2:17" ht="13.5" x14ac:dyDescent="0.15">
      <c r="B46" s="250"/>
      <c r="C46" s="246"/>
      <c r="D46" s="246"/>
      <c r="E46" s="246"/>
      <c r="F46" s="246"/>
      <c r="G46" s="1237"/>
      <c r="H46" s="1238"/>
      <c r="I46" s="1238"/>
      <c r="J46" s="1238"/>
      <c r="K46" s="1238"/>
      <c r="L46" s="1238"/>
      <c r="M46" s="1238"/>
      <c r="N46" s="1238"/>
      <c r="O46" s="1239"/>
    </row>
    <row r="47" spans="2:17" ht="13.5" x14ac:dyDescent="0.15">
      <c r="B47" s="250"/>
      <c r="C47" s="246"/>
      <c r="D47" s="246"/>
      <c r="E47" s="246"/>
      <c r="F47" s="246"/>
      <c r="G47" s="1240"/>
      <c r="H47" s="1241"/>
      <c r="I47" s="1241"/>
      <c r="J47" s="1241"/>
      <c r="K47" s="1241"/>
      <c r="L47" s="1241"/>
      <c r="M47" s="1241"/>
      <c r="N47" s="1241"/>
      <c r="O47" s="1242"/>
    </row>
    <row r="48" spans="2:17" ht="13.5" x14ac:dyDescent="0.15">
      <c r="B48" s="250"/>
      <c r="C48" s="246"/>
      <c r="D48" s="246"/>
      <c r="E48" s="246"/>
      <c r="F48" s="246"/>
      <c r="G48" s="246"/>
      <c r="H48" s="355"/>
      <c r="I48" s="355"/>
      <c r="J48" s="355"/>
    </row>
    <row r="49" spans="1:17" ht="13.5" x14ac:dyDescent="0.15">
      <c r="B49" s="250"/>
      <c r="C49" s="246"/>
      <c r="D49" s="246"/>
      <c r="E49" s="246"/>
      <c r="F49" s="246"/>
      <c r="G49" s="245" t="s">
        <v>550</v>
      </c>
    </row>
    <row r="50" spans="1:17" ht="13.5" x14ac:dyDescent="0.15">
      <c r="B50" s="250"/>
      <c r="C50" s="246"/>
      <c r="D50" s="246"/>
      <c r="E50" s="246"/>
      <c r="F50" s="246"/>
      <c r="G50" s="1243"/>
      <c r="H50" s="1244"/>
      <c r="I50" s="1244"/>
      <c r="J50" s="1245"/>
      <c r="K50" s="356" t="s">
        <v>521</v>
      </c>
      <c r="L50" s="356" t="s">
        <v>522</v>
      </c>
      <c r="M50" s="356" t="s">
        <v>523</v>
      </c>
      <c r="N50" s="356" t="s">
        <v>524</v>
      </c>
      <c r="O50" s="356" t="s">
        <v>525</v>
      </c>
    </row>
    <row r="51" spans="1:17" ht="13.5" x14ac:dyDescent="0.15">
      <c r="B51" s="250"/>
      <c r="C51" s="246"/>
      <c r="D51" s="246"/>
      <c r="E51" s="246"/>
      <c r="F51" s="246"/>
      <c r="G51" s="1246" t="s">
        <v>551</v>
      </c>
      <c r="H51" s="1247"/>
      <c r="I51" s="1252" t="s">
        <v>552</v>
      </c>
      <c r="J51" s="1252"/>
      <c r="K51" s="1257"/>
      <c r="L51" s="1257"/>
      <c r="M51" s="1257"/>
      <c r="N51" s="1222">
        <v>91.6</v>
      </c>
      <c r="O51" s="1222">
        <v>84.2</v>
      </c>
    </row>
    <row r="52" spans="1:17" ht="13.5" x14ac:dyDescent="0.15">
      <c r="B52" s="250"/>
      <c r="C52" s="246"/>
      <c r="D52" s="246"/>
      <c r="E52" s="246"/>
      <c r="F52" s="246"/>
      <c r="G52" s="1248"/>
      <c r="H52" s="1249"/>
      <c r="I52" s="1253"/>
      <c r="J52" s="1253"/>
      <c r="K52" s="1222"/>
      <c r="L52" s="1222"/>
      <c r="M52" s="1222"/>
      <c r="N52" s="1222"/>
      <c r="O52" s="1222"/>
    </row>
    <row r="53" spans="1:17" ht="13.5" x14ac:dyDescent="0.15">
      <c r="A53" s="357"/>
      <c r="B53" s="250"/>
      <c r="C53" s="246"/>
      <c r="D53" s="246"/>
      <c r="E53" s="246"/>
      <c r="F53" s="246"/>
      <c r="G53" s="1248"/>
      <c r="H53" s="1249"/>
      <c r="I53" s="1232" t="s">
        <v>558</v>
      </c>
      <c r="J53" s="1232"/>
      <c r="K53" s="1256"/>
      <c r="L53" s="1256"/>
      <c r="M53" s="1256"/>
      <c r="N53" s="1254">
        <v>58.5</v>
      </c>
      <c r="O53" s="1254">
        <v>61.1</v>
      </c>
    </row>
    <row r="54" spans="1:17" ht="13.5" x14ac:dyDescent="0.15">
      <c r="A54" s="357"/>
      <c r="B54" s="250"/>
      <c r="C54" s="246"/>
      <c r="D54" s="246"/>
      <c r="E54" s="246"/>
      <c r="F54" s="246"/>
      <c r="G54" s="1250"/>
      <c r="H54" s="1251"/>
      <c r="I54" s="1232"/>
      <c r="J54" s="1232"/>
      <c r="K54" s="1255"/>
      <c r="L54" s="1255"/>
      <c r="M54" s="1255"/>
      <c r="N54" s="1255"/>
      <c r="O54" s="1255"/>
    </row>
    <row r="55" spans="1:17" ht="13.5" x14ac:dyDescent="0.15">
      <c r="A55" s="357"/>
      <c r="B55" s="250"/>
      <c r="C55" s="246"/>
      <c r="D55" s="246"/>
      <c r="E55" s="246"/>
      <c r="F55" s="246"/>
      <c r="G55" s="1226" t="s">
        <v>553</v>
      </c>
      <c r="H55" s="1227"/>
      <c r="I55" s="1232" t="s">
        <v>552</v>
      </c>
      <c r="J55" s="1232"/>
      <c r="K55" s="1257"/>
      <c r="L55" s="1257"/>
      <c r="M55" s="1257"/>
      <c r="N55" s="1222">
        <v>58.9</v>
      </c>
      <c r="O55" s="1222">
        <v>51.4</v>
      </c>
    </row>
    <row r="56" spans="1:17" ht="13.5" x14ac:dyDescent="0.15">
      <c r="A56" s="357"/>
      <c r="B56" s="250"/>
      <c r="C56" s="246"/>
      <c r="D56" s="246"/>
      <c r="E56" s="246"/>
      <c r="F56" s="246"/>
      <c r="G56" s="1228"/>
      <c r="H56" s="1229"/>
      <c r="I56" s="1232"/>
      <c r="J56" s="1232"/>
      <c r="K56" s="1222"/>
      <c r="L56" s="1222"/>
      <c r="M56" s="1222"/>
      <c r="N56" s="1222"/>
      <c r="O56" s="1222"/>
    </row>
    <row r="57" spans="1:17" s="357" customFormat="1" ht="13.5" x14ac:dyDescent="0.15">
      <c r="B57" s="358"/>
      <c r="C57" s="354"/>
      <c r="D57" s="354"/>
      <c r="E57" s="354"/>
      <c r="F57" s="354"/>
      <c r="G57" s="1228"/>
      <c r="H57" s="1229"/>
      <c r="I57" s="1224" t="s">
        <v>558</v>
      </c>
      <c r="J57" s="1224"/>
      <c r="K57" s="1256"/>
      <c r="L57" s="1256"/>
      <c r="M57" s="1256"/>
      <c r="N57" s="1254">
        <v>55.6</v>
      </c>
      <c r="O57" s="1254">
        <v>60</v>
      </c>
      <c r="P57" s="359"/>
      <c r="Q57" s="358"/>
    </row>
    <row r="58" spans="1:17" s="357" customFormat="1" ht="13.5" x14ac:dyDescent="0.15">
      <c r="A58" s="245"/>
      <c r="B58" s="358"/>
      <c r="C58" s="354"/>
      <c r="D58" s="354"/>
      <c r="E58" s="354"/>
      <c r="F58" s="354"/>
      <c r="G58" s="1230"/>
      <c r="H58" s="1231"/>
      <c r="I58" s="1224"/>
      <c r="J58" s="1224"/>
      <c r="K58" s="1255"/>
      <c r="L58" s="1255"/>
      <c r="M58" s="1255"/>
      <c r="N58" s="1255"/>
      <c r="O58" s="1255"/>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554</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549</v>
      </c>
      <c r="I64" s="354"/>
      <c r="J64" s="354"/>
      <c r="K64" s="354"/>
      <c r="L64" s="246"/>
      <c r="M64" s="246"/>
      <c r="N64" s="246"/>
      <c r="O64" s="246"/>
    </row>
    <row r="65" spans="2:30" ht="13.5" x14ac:dyDescent="0.15">
      <c r="B65" s="250"/>
      <c r="C65" s="246"/>
      <c r="D65" s="246"/>
      <c r="E65" s="246"/>
      <c r="F65" s="246"/>
      <c r="G65" s="1234" t="s">
        <v>557</v>
      </c>
      <c r="H65" s="1235"/>
      <c r="I65" s="1235"/>
      <c r="J65" s="1235"/>
      <c r="K65" s="1235"/>
      <c r="L65" s="1235"/>
      <c r="M65" s="1235"/>
      <c r="N65" s="1235"/>
      <c r="O65" s="1236"/>
    </row>
    <row r="66" spans="2:30" ht="13.5" x14ac:dyDescent="0.15">
      <c r="B66" s="250"/>
      <c r="C66" s="246"/>
      <c r="D66" s="246"/>
      <c r="E66" s="246"/>
      <c r="F66" s="246"/>
      <c r="G66" s="1237"/>
      <c r="H66" s="1238"/>
      <c r="I66" s="1238"/>
      <c r="J66" s="1238"/>
      <c r="K66" s="1238"/>
      <c r="L66" s="1238"/>
      <c r="M66" s="1238"/>
      <c r="N66" s="1238"/>
      <c r="O66" s="1239"/>
    </row>
    <row r="67" spans="2:30" ht="13.5" x14ac:dyDescent="0.15">
      <c r="B67" s="250"/>
      <c r="C67" s="246"/>
      <c r="D67" s="246"/>
      <c r="E67" s="246"/>
      <c r="F67" s="246"/>
      <c r="G67" s="1237"/>
      <c r="H67" s="1238"/>
      <c r="I67" s="1238"/>
      <c r="J67" s="1238"/>
      <c r="K67" s="1238"/>
      <c r="L67" s="1238"/>
      <c r="M67" s="1238"/>
      <c r="N67" s="1238"/>
      <c r="O67" s="1239"/>
    </row>
    <row r="68" spans="2:30" ht="13.5" x14ac:dyDescent="0.15">
      <c r="B68" s="250"/>
      <c r="C68" s="246"/>
      <c r="D68" s="246"/>
      <c r="E68" s="246"/>
      <c r="F68" s="246"/>
      <c r="G68" s="1237"/>
      <c r="H68" s="1238"/>
      <c r="I68" s="1238"/>
      <c r="J68" s="1238"/>
      <c r="K68" s="1238"/>
      <c r="L68" s="1238"/>
      <c r="M68" s="1238"/>
      <c r="N68" s="1238"/>
      <c r="O68" s="1239"/>
    </row>
    <row r="69" spans="2:30" ht="13.5" x14ac:dyDescent="0.15">
      <c r="B69" s="250"/>
      <c r="C69" s="246"/>
      <c r="D69" s="246"/>
      <c r="E69" s="246"/>
      <c r="F69" s="246"/>
      <c r="G69" s="1240"/>
      <c r="H69" s="1241"/>
      <c r="I69" s="1241"/>
      <c r="J69" s="1241"/>
      <c r="K69" s="1241"/>
      <c r="L69" s="1241"/>
      <c r="M69" s="1241"/>
      <c r="N69" s="1241"/>
      <c r="O69" s="1242"/>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555</v>
      </c>
      <c r="I71" s="370"/>
      <c r="J71" s="366"/>
      <c r="K71" s="366"/>
      <c r="L71" s="367"/>
      <c r="M71" s="366"/>
      <c r="N71" s="367"/>
      <c r="O71" s="368"/>
    </row>
    <row r="72" spans="2:30" ht="13.5" x14ac:dyDescent="0.15">
      <c r="B72" s="250"/>
      <c r="C72" s="246"/>
      <c r="D72" s="246"/>
      <c r="E72" s="246"/>
      <c r="F72" s="246"/>
      <c r="G72" s="1243"/>
      <c r="H72" s="1244"/>
      <c r="I72" s="1244"/>
      <c r="J72" s="1245"/>
      <c r="K72" s="356" t="s">
        <v>521</v>
      </c>
      <c r="L72" s="356" t="s">
        <v>522</v>
      </c>
      <c r="M72" s="356" t="s">
        <v>523</v>
      </c>
      <c r="N72" s="356" t="s">
        <v>524</v>
      </c>
      <c r="O72" s="356" t="s">
        <v>525</v>
      </c>
    </row>
    <row r="73" spans="2:30" ht="13.5" x14ac:dyDescent="0.15">
      <c r="B73" s="250"/>
      <c r="C73" s="246"/>
      <c r="D73" s="246"/>
      <c r="E73" s="246"/>
      <c r="F73" s="246"/>
      <c r="G73" s="1246" t="s">
        <v>551</v>
      </c>
      <c r="H73" s="1247"/>
      <c r="I73" s="1252" t="s">
        <v>552</v>
      </c>
      <c r="J73" s="1252"/>
      <c r="K73" s="1233">
        <v>94.4</v>
      </c>
      <c r="L73" s="1233">
        <v>86.5</v>
      </c>
      <c r="M73" s="1222">
        <v>92.9</v>
      </c>
      <c r="N73" s="1222">
        <v>91.6</v>
      </c>
      <c r="O73" s="1222">
        <v>84.2</v>
      </c>
      <c r="S73" s="245">
        <v>9.9</v>
      </c>
    </row>
    <row r="74" spans="2:30" ht="13.5" x14ac:dyDescent="0.15">
      <c r="B74" s="250"/>
      <c r="C74" s="246"/>
      <c r="D74" s="246"/>
      <c r="E74" s="246"/>
      <c r="F74" s="246"/>
      <c r="G74" s="1248"/>
      <c r="H74" s="1249"/>
      <c r="I74" s="1253"/>
      <c r="J74" s="1253"/>
      <c r="K74" s="1233"/>
      <c r="L74" s="1233"/>
      <c r="M74" s="1222"/>
      <c r="N74" s="1222"/>
      <c r="O74" s="1222"/>
    </row>
    <row r="75" spans="2:30" ht="13.5" x14ac:dyDescent="0.15">
      <c r="B75" s="250"/>
      <c r="C75" s="246"/>
      <c r="D75" s="246"/>
      <c r="E75" s="246"/>
      <c r="F75" s="246"/>
      <c r="G75" s="1248"/>
      <c r="H75" s="1249"/>
      <c r="I75" s="1232" t="s">
        <v>556</v>
      </c>
      <c r="J75" s="1232"/>
      <c r="K75" s="1254">
        <v>15.3</v>
      </c>
      <c r="L75" s="1254">
        <v>14.4</v>
      </c>
      <c r="M75" s="1254">
        <v>13.1</v>
      </c>
      <c r="N75" s="1254">
        <v>12.1</v>
      </c>
      <c r="O75" s="1254">
        <v>10.6</v>
      </c>
      <c r="U75" s="245">
        <v>81.2</v>
      </c>
      <c r="W75" s="245">
        <v>87.2</v>
      </c>
      <c r="Y75" s="245">
        <v>99.8</v>
      </c>
      <c r="AA75" s="245">
        <v>109.5</v>
      </c>
      <c r="AC75" s="245">
        <v>115.2</v>
      </c>
    </row>
    <row r="76" spans="2:30" ht="13.5" x14ac:dyDescent="0.15">
      <c r="B76" s="250"/>
      <c r="C76" s="246"/>
      <c r="D76" s="246"/>
      <c r="E76" s="246"/>
      <c r="F76" s="246"/>
      <c r="G76" s="1250"/>
      <c r="H76" s="1251"/>
      <c r="I76" s="1232"/>
      <c r="J76" s="1232"/>
      <c r="K76" s="1255"/>
      <c r="L76" s="1255"/>
      <c r="M76" s="1255"/>
      <c r="N76" s="1255"/>
      <c r="O76" s="1255"/>
    </row>
    <row r="77" spans="2:30" ht="13.5" x14ac:dyDescent="0.15">
      <c r="B77" s="250"/>
      <c r="C77" s="246"/>
      <c r="D77" s="246"/>
      <c r="E77" s="246"/>
      <c r="F77" s="246"/>
      <c r="G77" s="1226" t="s">
        <v>553</v>
      </c>
      <c r="H77" s="1227"/>
      <c r="I77" s="1232" t="s">
        <v>552</v>
      </c>
      <c r="J77" s="1232"/>
      <c r="K77" s="1233">
        <v>64.7</v>
      </c>
      <c r="L77" s="1233">
        <v>55.2</v>
      </c>
      <c r="M77" s="1222">
        <v>54</v>
      </c>
      <c r="N77" s="1222">
        <v>58.9</v>
      </c>
      <c r="O77" s="1222">
        <v>51.4</v>
      </c>
      <c r="R77" s="245">
        <v>12.3</v>
      </c>
      <c r="T77" s="245">
        <v>11.1</v>
      </c>
    </row>
    <row r="78" spans="2:30" ht="13.5" x14ac:dyDescent="0.15">
      <c r="B78" s="250"/>
      <c r="C78" s="246"/>
      <c r="D78" s="246"/>
      <c r="E78" s="246"/>
      <c r="F78" s="246"/>
      <c r="G78" s="1228"/>
      <c r="H78" s="1229"/>
      <c r="I78" s="1232"/>
      <c r="J78" s="1232"/>
      <c r="K78" s="1233"/>
      <c r="L78" s="1233"/>
      <c r="M78" s="1222"/>
      <c r="N78" s="1222"/>
      <c r="O78" s="1222"/>
    </row>
    <row r="79" spans="2:30" ht="13.5" x14ac:dyDescent="0.15">
      <c r="B79" s="250"/>
      <c r="C79" s="246"/>
      <c r="D79" s="246"/>
      <c r="E79" s="246"/>
      <c r="F79" s="246"/>
      <c r="G79" s="1228"/>
      <c r="H79" s="1229"/>
      <c r="I79" s="1223" t="s">
        <v>556</v>
      </c>
      <c r="J79" s="1224"/>
      <c r="K79" s="1225">
        <v>13.3</v>
      </c>
      <c r="L79" s="1225">
        <v>12.5</v>
      </c>
      <c r="M79" s="1225">
        <v>11.5</v>
      </c>
      <c r="N79" s="1225">
        <v>10.8</v>
      </c>
      <c r="O79" s="1225">
        <v>10.199999999999999</v>
      </c>
      <c r="V79" s="245">
        <v>53.5</v>
      </c>
      <c r="X79" s="245">
        <v>48.2</v>
      </c>
      <c r="Z79" s="245">
        <v>34.200000000000003</v>
      </c>
      <c r="AB79" s="245">
        <v>30.3</v>
      </c>
      <c r="AD79" s="245">
        <v>28.9</v>
      </c>
    </row>
    <row r="80" spans="2:30" ht="13.5" x14ac:dyDescent="0.15">
      <c r="B80" s="250"/>
      <c r="C80" s="246"/>
      <c r="D80" s="246"/>
      <c r="E80" s="246"/>
      <c r="F80" s="246"/>
      <c r="G80" s="1230"/>
      <c r="H80" s="1231"/>
      <c r="I80" s="1224"/>
      <c r="J80" s="1224"/>
      <c r="K80" s="1225"/>
      <c r="L80" s="1225"/>
      <c r="M80" s="1225"/>
      <c r="N80" s="1225"/>
      <c r="O80" s="1225"/>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1"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131733</v>
      </c>
      <c r="E3" s="118"/>
      <c r="F3" s="119">
        <v>114097</v>
      </c>
      <c r="G3" s="120"/>
      <c r="H3" s="121"/>
    </row>
    <row r="4" spans="1:8" x14ac:dyDescent="0.15">
      <c r="A4" s="122"/>
      <c r="B4" s="123"/>
      <c r="C4" s="124"/>
      <c r="D4" s="125">
        <v>48085</v>
      </c>
      <c r="E4" s="126"/>
      <c r="F4" s="127">
        <v>61630</v>
      </c>
      <c r="G4" s="128"/>
      <c r="H4" s="129"/>
    </row>
    <row r="5" spans="1:8" x14ac:dyDescent="0.15">
      <c r="A5" s="110" t="s">
        <v>515</v>
      </c>
      <c r="B5" s="115"/>
      <c r="C5" s="116"/>
      <c r="D5" s="117">
        <v>188301</v>
      </c>
      <c r="E5" s="118"/>
      <c r="F5" s="119">
        <v>136577</v>
      </c>
      <c r="G5" s="120"/>
      <c r="H5" s="121"/>
    </row>
    <row r="6" spans="1:8" x14ac:dyDescent="0.15">
      <c r="A6" s="122"/>
      <c r="B6" s="123"/>
      <c r="C6" s="124"/>
      <c r="D6" s="125">
        <v>76291</v>
      </c>
      <c r="E6" s="126"/>
      <c r="F6" s="127">
        <v>59645</v>
      </c>
      <c r="G6" s="128"/>
      <c r="H6" s="129"/>
    </row>
    <row r="7" spans="1:8" x14ac:dyDescent="0.15">
      <c r="A7" s="110" t="s">
        <v>516</v>
      </c>
      <c r="B7" s="115"/>
      <c r="C7" s="116"/>
      <c r="D7" s="117">
        <v>171932</v>
      </c>
      <c r="E7" s="118"/>
      <c r="F7" s="119">
        <v>132212</v>
      </c>
      <c r="G7" s="120"/>
      <c r="H7" s="121"/>
    </row>
    <row r="8" spans="1:8" x14ac:dyDescent="0.15">
      <c r="A8" s="122"/>
      <c r="B8" s="123"/>
      <c r="C8" s="124"/>
      <c r="D8" s="125">
        <v>97693</v>
      </c>
      <c r="E8" s="126"/>
      <c r="F8" s="127">
        <v>67114</v>
      </c>
      <c r="G8" s="128"/>
      <c r="H8" s="129"/>
    </row>
    <row r="9" spans="1:8" x14ac:dyDescent="0.15">
      <c r="A9" s="110" t="s">
        <v>517</v>
      </c>
      <c r="B9" s="115"/>
      <c r="C9" s="116"/>
      <c r="D9" s="117">
        <v>208355</v>
      </c>
      <c r="E9" s="118"/>
      <c r="F9" s="119">
        <v>93741</v>
      </c>
      <c r="G9" s="120"/>
      <c r="H9" s="121"/>
    </row>
    <row r="10" spans="1:8" x14ac:dyDescent="0.15">
      <c r="A10" s="122"/>
      <c r="B10" s="123"/>
      <c r="C10" s="124"/>
      <c r="D10" s="125">
        <v>49305</v>
      </c>
      <c r="E10" s="126"/>
      <c r="F10" s="127">
        <v>46285</v>
      </c>
      <c r="G10" s="128"/>
      <c r="H10" s="129"/>
    </row>
    <row r="11" spans="1:8" x14ac:dyDescent="0.15">
      <c r="A11" s="110" t="s">
        <v>518</v>
      </c>
      <c r="B11" s="115"/>
      <c r="C11" s="116"/>
      <c r="D11" s="117">
        <v>138183</v>
      </c>
      <c r="E11" s="118"/>
      <c r="F11" s="119">
        <v>107537</v>
      </c>
      <c r="G11" s="120"/>
      <c r="H11" s="121"/>
    </row>
    <row r="12" spans="1:8" x14ac:dyDescent="0.15">
      <c r="A12" s="122"/>
      <c r="B12" s="123"/>
      <c r="C12" s="130"/>
      <c r="D12" s="125">
        <v>41284</v>
      </c>
      <c r="E12" s="126"/>
      <c r="F12" s="127">
        <v>57923</v>
      </c>
      <c r="G12" s="128"/>
      <c r="H12" s="129"/>
    </row>
    <row r="13" spans="1:8" x14ac:dyDescent="0.15">
      <c r="A13" s="110"/>
      <c r="B13" s="115"/>
      <c r="C13" s="131"/>
      <c r="D13" s="132">
        <v>167701</v>
      </c>
      <c r="E13" s="133"/>
      <c r="F13" s="134">
        <v>116833</v>
      </c>
      <c r="G13" s="135"/>
      <c r="H13" s="121"/>
    </row>
    <row r="14" spans="1:8" x14ac:dyDescent="0.15">
      <c r="A14" s="122"/>
      <c r="B14" s="123"/>
      <c r="C14" s="124"/>
      <c r="D14" s="125">
        <v>62532</v>
      </c>
      <c r="E14" s="126"/>
      <c r="F14" s="127">
        <v>58519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4.6399999999999997</v>
      </c>
      <c r="C19" s="136">
        <f>ROUND(VALUE(SUBSTITUTE(実質収支比率等に係る経年分析!G$48,"▲","-")),2)</f>
        <v>3.5</v>
      </c>
      <c r="D19" s="136">
        <f>ROUND(VALUE(SUBSTITUTE(実質収支比率等に係る経年分析!H$48,"▲","-")),2)</f>
        <v>3.07</v>
      </c>
      <c r="E19" s="136">
        <f>ROUND(VALUE(SUBSTITUTE(実質収支比率等に係る経年分析!I$48,"▲","-")),2)</f>
        <v>3.8</v>
      </c>
      <c r="F19" s="136">
        <f>ROUND(VALUE(SUBSTITUTE(実質収支比率等に係る経年分析!J$48,"▲","-")),2)</f>
        <v>3.01</v>
      </c>
    </row>
    <row r="20" spans="1:11" x14ac:dyDescent="0.15">
      <c r="A20" s="136" t="s">
        <v>43</v>
      </c>
      <c r="B20" s="136">
        <f>ROUND(VALUE(SUBSTITUTE(実質収支比率等に係る経年分析!F$47,"▲","-")),2)</f>
        <v>26.14</v>
      </c>
      <c r="C20" s="136">
        <f>ROUND(VALUE(SUBSTITUTE(実質収支比率等に係る経年分析!G$47,"▲","-")),2)</f>
        <v>25.92</v>
      </c>
      <c r="D20" s="136">
        <f>ROUND(VALUE(SUBSTITUTE(実質収支比率等に係る経年分析!H$47,"▲","-")),2)</f>
        <v>23.92</v>
      </c>
      <c r="E20" s="136">
        <f>ROUND(VALUE(SUBSTITUTE(実質収支比率等に係る経年分析!I$47,"▲","-")),2)</f>
        <v>24.21</v>
      </c>
      <c r="F20" s="136">
        <f>ROUND(VALUE(SUBSTITUTE(実質収支比率等に係る経年分析!J$47,"▲","-")),2)</f>
        <v>24.4</v>
      </c>
    </row>
    <row r="21" spans="1:11" x14ac:dyDescent="0.15">
      <c r="A21" s="136" t="s">
        <v>44</v>
      </c>
      <c r="B21" s="136">
        <f>IF(ISNUMBER(VALUE(SUBSTITUTE(実質収支比率等に係る経年分析!F$49,"▲","-"))),ROUND(VALUE(SUBSTITUTE(実質収支比率等に係る経年分析!F$49,"▲","-")),2),NA())</f>
        <v>0.78</v>
      </c>
      <c r="C21" s="136">
        <f>IF(ISNUMBER(VALUE(SUBSTITUTE(実質収支比率等に係る経年分析!G$49,"▲","-"))),ROUND(VALUE(SUBSTITUTE(実質収支比率等に係る経年分析!G$49,"▲","-")),2),NA())</f>
        <v>-1.07</v>
      </c>
      <c r="D21" s="136">
        <f>IF(ISNUMBER(VALUE(SUBSTITUTE(実質収支比率等に係る経年分析!H$49,"▲","-"))),ROUND(VALUE(SUBSTITUTE(実質収支比率等に係る経年分析!H$49,"▲","-")),2),NA())</f>
        <v>-2.94</v>
      </c>
      <c r="E21" s="136">
        <f>IF(ISNUMBER(VALUE(SUBSTITUTE(実質収支比率等に係る経年分析!I$49,"▲","-"))),ROUND(VALUE(SUBSTITUTE(実質収支比率等に係る経年分析!I$49,"▲","-")),2),NA())</f>
        <v>1.37</v>
      </c>
      <c r="F21" s="136">
        <f>IF(ISNUMBER(VALUE(SUBSTITUTE(実質収支比率等に係る経年分析!J$49,"▲","-"))),ROUND(VALUE(SUBSTITUTE(実質収支比率等に係る経年分析!J$49,"▲","-")),2),NA())</f>
        <v>-0.79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国立公園内森林保全事業特別会計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0.57999999999999996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0.66</v>
      </c>
    </row>
    <row r="33" spans="1:16" x14ac:dyDescent="0.15">
      <c r="A33" s="137" t="str">
        <f>IF(連結実質赤字比率に係る赤字・黒字の構成分析!C$37="",NA(),連結実質赤字比率に係る赤字・黒字の構成分析!C$37)</f>
        <v>病院事業会計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3.69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2.42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1.93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1.38</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1.65</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3.52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3.22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2.92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2.64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2.73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4.6399999999999997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3.49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3.06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3.01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943</v>
      </c>
      <c r="E42" s="138"/>
      <c r="F42" s="138"/>
      <c r="G42" s="138">
        <f>'実質公債費比率（分子）の構造'!L$52</f>
        <v>931</v>
      </c>
      <c r="H42" s="138"/>
      <c r="I42" s="138"/>
      <c r="J42" s="138">
        <f>'実質公債費比率（分子）の構造'!M$52</f>
        <v>971</v>
      </c>
      <c r="K42" s="138"/>
      <c r="L42" s="138"/>
      <c r="M42" s="138">
        <f>'実質公債費比率（分子）の構造'!N$52</f>
        <v>1015</v>
      </c>
      <c r="N42" s="138"/>
      <c r="O42" s="138"/>
      <c r="P42" s="138">
        <f>'実質公債費比率（分子）の構造'!O$52</f>
        <v>1028</v>
      </c>
    </row>
    <row r="43" spans="1:16" x14ac:dyDescent="0.15">
      <c r="A43" s="138" t="s">
        <v>52</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1</v>
      </c>
      <c r="L43" s="138"/>
      <c r="M43" s="138"/>
      <c r="N43" s="138">
        <f>'実質公債費比率（分子）の構造'!O$51</f>
        <v>0</v>
      </c>
      <c r="O43" s="138"/>
      <c r="P43" s="138"/>
    </row>
    <row r="44" spans="1:16" x14ac:dyDescent="0.15">
      <c r="A44" s="138" t="s">
        <v>53</v>
      </c>
      <c r="B44" s="138">
        <f>'実質公債費比率（分子）の構造'!K$50</f>
        <v>75</v>
      </c>
      <c r="C44" s="138"/>
      <c r="D44" s="138"/>
      <c r="E44" s="138">
        <f>'実質公債費比率（分子）の構造'!L$50</f>
        <v>81</v>
      </c>
      <c r="F44" s="138"/>
      <c r="G44" s="138"/>
      <c r="H44" s="138">
        <f>'実質公債費比率（分子）の構造'!M$50</f>
        <v>62</v>
      </c>
      <c r="I44" s="138"/>
      <c r="J44" s="138"/>
      <c r="K44" s="138">
        <f>'実質公債費比率（分子）の構造'!N$50</f>
        <v>52</v>
      </c>
      <c r="L44" s="138"/>
      <c r="M44" s="138"/>
      <c r="N44" s="138">
        <f>'実質公債費比率（分子）の構造'!O$50</f>
        <v>51</v>
      </c>
      <c r="O44" s="138"/>
      <c r="P44" s="138"/>
    </row>
    <row r="45" spans="1:16" x14ac:dyDescent="0.15">
      <c r="A45" s="138" t="s">
        <v>54</v>
      </c>
      <c r="B45" s="138">
        <f>'実質公債費比率（分子）の構造'!K$49</f>
        <v>1</v>
      </c>
      <c r="C45" s="138"/>
      <c r="D45" s="138"/>
      <c r="E45" s="138">
        <f>'実質公債費比率（分子）の構造'!L$49</f>
        <v>2</v>
      </c>
      <c r="F45" s="138"/>
      <c r="G45" s="138"/>
      <c r="H45" s="138">
        <f>'実質公債費比率（分子）の構造'!M$49</f>
        <v>2</v>
      </c>
      <c r="I45" s="138"/>
      <c r="J45" s="138"/>
      <c r="K45" s="138">
        <f>'実質公債費比率（分子）の構造'!N$49</f>
        <v>3</v>
      </c>
      <c r="L45" s="138"/>
      <c r="M45" s="138"/>
      <c r="N45" s="138">
        <f>'実質公債費比率（分子）の構造'!O$49</f>
        <v>8</v>
      </c>
      <c r="O45" s="138"/>
      <c r="P45" s="138"/>
    </row>
    <row r="46" spans="1:16" x14ac:dyDescent="0.15">
      <c r="A46" s="138" t="s">
        <v>55</v>
      </c>
      <c r="B46" s="138">
        <f>'実質公債費比率（分子）の構造'!K$48</f>
        <v>274</v>
      </c>
      <c r="C46" s="138"/>
      <c r="D46" s="138"/>
      <c r="E46" s="138">
        <f>'実質公債費比率（分子）の構造'!L$48</f>
        <v>283</v>
      </c>
      <c r="F46" s="138"/>
      <c r="G46" s="138"/>
      <c r="H46" s="138">
        <f>'実質公債費比率（分子）の構造'!M$48</f>
        <v>283</v>
      </c>
      <c r="I46" s="138"/>
      <c r="J46" s="138"/>
      <c r="K46" s="138">
        <f>'実質公債費比率（分子）の構造'!N$48</f>
        <v>289</v>
      </c>
      <c r="L46" s="138"/>
      <c r="M46" s="138"/>
      <c r="N46" s="138">
        <f>'実質公債費比率（分子）の構造'!O$48</f>
        <v>236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1305</v>
      </c>
      <c r="C49" s="138"/>
      <c r="D49" s="138"/>
      <c r="E49" s="138">
        <f>'実質公債費比率（分子）の構造'!L$45</f>
        <v>1224</v>
      </c>
      <c r="F49" s="138"/>
      <c r="G49" s="138"/>
      <c r="H49" s="138">
        <f>'実質公債費比率（分子）の構造'!M$45</f>
        <v>1188</v>
      </c>
      <c r="I49" s="138"/>
      <c r="J49" s="138"/>
      <c r="K49" s="138">
        <f>'実質公債費比率（分子）の構造'!N$45</f>
        <v>1225</v>
      </c>
      <c r="L49" s="138"/>
      <c r="M49" s="138"/>
      <c r="N49" s="138">
        <f>'実質公債費比率（分子）の構造'!O$45</f>
        <v>1157</v>
      </c>
      <c r="O49" s="138"/>
      <c r="P49" s="138"/>
    </row>
    <row r="50" spans="1:16" x14ac:dyDescent="0.15">
      <c r="A50" s="138" t="s">
        <v>59</v>
      </c>
      <c r="B50" s="138" t="e">
        <f>NA()</f>
        <v>#N/A</v>
      </c>
      <c r="C50" s="138">
        <f>IF(ISNUMBER('実質公債費比率（分子）の構造'!K$53),'実質公債費比率（分子）の構造'!K$53,NA())</f>
        <v>713</v>
      </c>
      <c r="D50" s="138" t="e">
        <f>NA()</f>
        <v>#N/A</v>
      </c>
      <c r="E50" s="138" t="e">
        <f>NA()</f>
        <v>#N/A</v>
      </c>
      <c r="F50" s="138">
        <f>IF(ISNUMBER('実質公債費比率（分子）の構造'!L$53),'実質公債費比率（分子）の構造'!L$53,NA())</f>
        <v>660</v>
      </c>
      <c r="G50" s="138" t="e">
        <f>NA()</f>
        <v>#N/A</v>
      </c>
      <c r="H50" s="138" t="e">
        <f>NA()</f>
        <v>#N/A</v>
      </c>
      <c r="I50" s="138">
        <f>IF(ISNUMBER('実質公債費比率（分子）の構造'!M$53),'実質公債費比率（分子）の構造'!M$53,NA())</f>
        <v>565</v>
      </c>
      <c r="J50" s="138" t="e">
        <f>NA()</f>
        <v>#N/A</v>
      </c>
      <c r="K50" s="138" t="e">
        <f>NA()</f>
        <v>#N/A</v>
      </c>
      <c r="L50" s="138">
        <f>IF(ISNUMBER('実質公債費比率（分子）の構造'!N$53),'実質公債費比率（分子）の構造'!N$53,NA())</f>
        <v>555</v>
      </c>
      <c r="M50" s="138" t="e">
        <f>NA()</f>
        <v>#N/A</v>
      </c>
      <c r="N50" s="138" t="e">
        <f>NA()</f>
        <v>#N/A</v>
      </c>
      <c r="O50" s="138">
        <f>IF(ISNUMBER('実質公債費比率（分子）の構造'!O$53),'実質公債費比率（分子）の構造'!O$53,NA())</f>
        <v>424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9590</v>
      </c>
      <c r="E56" s="137"/>
      <c r="F56" s="137"/>
      <c r="G56" s="137">
        <f>'将来負担比率（分子）の構造'!J$52</f>
        <v>9509</v>
      </c>
      <c r="H56" s="137"/>
      <c r="I56" s="137"/>
      <c r="J56" s="137">
        <f>'将来負担比率（分子）の構造'!K$52</f>
        <v>9600</v>
      </c>
      <c r="K56" s="137"/>
      <c r="L56" s="137"/>
      <c r="M56" s="137">
        <f>'将来負担比率（分子）の構造'!L$52</f>
        <v>10111</v>
      </c>
      <c r="N56" s="137"/>
      <c r="O56" s="137"/>
      <c r="P56" s="137">
        <f>'将来負担比率（分子）の構造'!M$52</f>
        <v>10074</v>
      </c>
    </row>
    <row r="57" spans="1:16" x14ac:dyDescent="0.15">
      <c r="A57" s="137" t="s">
        <v>36</v>
      </c>
      <c r="B57" s="137"/>
      <c r="C57" s="137"/>
      <c r="D57" s="137">
        <f>'将来負担比率（分子）の構造'!I$51</f>
        <v>868</v>
      </c>
      <c r="E57" s="137"/>
      <c r="F57" s="137"/>
      <c r="G57" s="137">
        <f>'将来負担比率（分子）の構造'!J$51</f>
        <v>961</v>
      </c>
      <c r="H57" s="137"/>
      <c r="I57" s="137"/>
      <c r="J57" s="137">
        <f>'将来負担比率（分子）の構造'!K$51</f>
        <v>1026</v>
      </c>
      <c r="K57" s="137"/>
      <c r="L57" s="137"/>
      <c r="M57" s="137">
        <f>'将来負担比率（分子）の構造'!L$51</f>
        <v>1111</v>
      </c>
      <c r="N57" s="137"/>
      <c r="O57" s="137"/>
      <c r="P57" s="137">
        <f>'将来負担比率（分子）の構造'!M$51</f>
        <v>1215</v>
      </c>
    </row>
    <row r="58" spans="1:16" x14ac:dyDescent="0.15">
      <c r="A58" s="137" t="s">
        <v>35</v>
      </c>
      <c r="B58" s="137"/>
      <c r="C58" s="137"/>
      <c r="D58" s="137">
        <f>'将来負担比率（分子）の構造'!I$50</f>
        <v>2612</v>
      </c>
      <c r="E58" s="137"/>
      <c r="F58" s="137"/>
      <c r="G58" s="137">
        <f>'将来負担比率（分子）の構造'!J$50</f>
        <v>2984</v>
      </c>
      <c r="H58" s="137"/>
      <c r="I58" s="137"/>
      <c r="J58" s="137">
        <f>'将来負担比率（分子）の構造'!K$50</f>
        <v>2558</v>
      </c>
      <c r="K58" s="137"/>
      <c r="L58" s="137"/>
      <c r="M58" s="137">
        <f>'将来負担比率（分子）の構造'!L$50</f>
        <v>2481</v>
      </c>
      <c r="N58" s="137"/>
      <c r="O58" s="137"/>
      <c r="P58" s="137">
        <f>'将来負担比率（分子）の構造'!M$50</f>
        <v>2541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1214</v>
      </c>
      <c r="C62" s="137"/>
      <c r="D62" s="137"/>
      <c r="E62" s="137">
        <f>'将来負担比率（分子）の構造'!J$45</f>
        <v>1210</v>
      </c>
      <c r="F62" s="137"/>
      <c r="G62" s="137"/>
      <c r="H62" s="137">
        <f>'将来負担比率（分子）の構造'!K$45</f>
        <v>991</v>
      </c>
      <c r="I62" s="137"/>
      <c r="J62" s="137"/>
      <c r="K62" s="137">
        <f>'将来負担比率（分子）の構造'!L$45</f>
        <v>952</v>
      </c>
      <c r="L62" s="137"/>
      <c r="M62" s="137"/>
      <c r="N62" s="137">
        <f>'将来負担比率（分子）の構造'!M$45</f>
        <v>878</v>
      </c>
      <c r="O62" s="137"/>
      <c r="P62" s="137"/>
    </row>
    <row r="63" spans="1:16" x14ac:dyDescent="0.15">
      <c r="A63" s="137" t="s">
        <v>28</v>
      </c>
      <c r="B63" s="137">
        <f>'将来負担比率（分子）の構造'!I$44</f>
        <v>11</v>
      </c>
      <c r="C63" s="137"/>
      <c r="D63" s="137"/>
      <c r="E63" s="137">
        <f>'将来負担比率（分子）の構造'!J$44</f>
        <v>9</v>
      </c>
      <c r="F63" s="137"/>
      <c r="G63" s="137"/>
      <c r="H63" s="137">
        <f>'将来負担比率（分子）の構造'!K$44</f>
        <v>214</v>
      </c>
      <c r="I63" s="137"/>
      <c r="J63" s="137"/>
      <c r="K63" s="137">
        <f>'将来負担比率（分子）の構造'!L$44</f>
        <v>1013</v>
      </c>
      <c r="L63" s="137"/>
      <c r="M63" s="137"/>
      <c r="N63" s="137">
        <f>'将来負担比率（分子）の構造'!M$44</f>
        <v>1391</v>
      </c>
      <c r="O63" s="137"/>
      <c r="P63" s="137"/>
    </row>
    <row r="64" spans="1:16" x14ac:dyDescent="0.15">
      <c r="A64" s="137" t="s">
        <v>27</v>
      </c>
      <c r="B64" s="137">
        <f>'将来負担比率（分子）の構造'!I$43</f>
        <v>3594</v>
      </c>
      <c r="C64" s="137"/>
      <c r="D64" s="137"/>
      <c r="E64" s="137">
        <f>'将来負担比率（分子）の構造'!J$43</f>
        <v>3530</v>
      </c>
      <c r="F64" s="137"/>
      <c r="G64" s="137"/>
      <c r="H64" s="137">
        <f>'将来負担比率（分子）の構造'!K$43</f>
        <v>3523</v>
      </c>
      <c r="I64" s="137"/>
      <c r="J64" s="137"/>
      <c r="K64" s="137">
        <f>'将来負担比率（分子）の構造'!L$43</f>
        <v>3444</v>
      </c>
      <c r="L64" s="137"/>
      <c r="M64" s="137"/>
      <c r="N64" s="137">
        <f>'将来負担比率（分子）の構造'!M$43</f>
        <v>3268</v>
      </c>
      <c r="O64" s="137"/>
      <c r="P64" s="137"/>
    </row>
    <row r="65" spans="1:16" x14ac:dyDescent="0.15">
      <c r="A65" s="137" t="s">
        <v>26</v>
      </c>
      <c r="B65" s="137">
        <f>'将来負担比率（分子）の構造'!I$42</f>
        <v>544</v>
      </c>
      <c r="C65" s="137"/>
      <c r="D65" s="137"/>
      <c r="E65" s="137">
        <f>'将来負担比率（分子）の構造'!J$42</f>
        <v>626</v>
      </c>
      <c r="F65" s="137"/>
      <c r="G65" s="137"/>
      <c r="H65" s="137">
        <f>'将来負担比率（分子）の構造'!K$42</f>
        <v>580</v>
      </c>
      <c r="I65" s="137"/>
      <c r="J65" s="137"/>
      <c r="K65" s="137">
        <f>'将来負担比率（分子）の構造'!L$42</f>
        <v>505</v>
      </c>
      <c r="L65" s="137"/>
      <c r="M65" s="137"/>
      <c r="N65" s="137">
        <f>'将来負担比率（分子）の構造'!M$42</f>
        <v>458</v>
      </c>
      <c r="O65" s="137"/>
      <c r="P65" s="137"/>
    </row>
    <row r="66" spans="1:16" x14ac:dyDescent="0.15">
      <c r="A66" s="137" t="s">
        <v>25</v>
      </c>
      <c r="B66" s="137">
        <f>'将来負担比率（分子）の構造'!I$41</f>
        <v>12348</v>
      </c>
      <c r="C66" s="137"/>
      <c r="D66" s="137"/>
      <c r="E66" s="137">
        <f>'将来負担比率（分子）の構造'!J$41</f>
        <v>12384</v>
      </c>
      <c r="F66" s="137"/>
      <c r="G66" s="137"/>
      <c r="H66" s="137">
        <f>'将来負担比率（分子）の構造'!K$41</f>
        <v>12379</v>
      </c>
      <c r="I66" s="137"/>
      <c r="J66" s="137"/>
      <c r="K66" s="137">
        <f>'将来負担比率（分子）の構造'!L$41</f>
        <v>12262</v>
      </c>
      <c r="L66" s="137"/>
      <c r="M66" s="137"/>
      <c r="N66" s="137">
        <f>'将来負担比率（分子）の構造'!M$41</f>
        <v>11905</v>
      </c>
      <c r="O66" s="137"/>
      <c r="P66" s="137"/>
    </row>
    <row r="67" spans="1:16" x14ac:dyDescent="0.15">
      <c r="A67" s="137" t="s">
        <v>63</v>
      </c>
      <c r="B67" s="137" t="e">
        <f>NA()</f>
        <v>#N/A</v>
      </c>
      <c r="C67" s="137">
        <f>IF(ISNUMBER('将来負担比率（分子）の構造'!I$53), IF('将来負担比率（分子）の構造'!I$53 &lt; 0, 0, '将来負担比率（分子）の構造'!I$53), NA())</f>
        <v>4642</v>
      </c>
      <c r="D67" s="137" t="e">
        <f>NA()</f>
        <v>#N/A</v>
      </c>
      <c r="E67" s="137" t="e">
        <f>NA()</f>
        <v>#N/A</v>
      </c>
      <c r="F67" s="137">
        <f>IF(ISNUMBER('将来負担比率（分子）の構造'!J$53), IF('将来負担比率（分子）の構造'!J$53 &lt; 0, 0, '将来負担比率（分子）の構造'!J$53), NA())</f>
        <v>4305</v>
      </c>
      <c r="G67" s="137" t="e">
        <f>NA()</f>
        <v>#N/A</v>
      </c>
      <c r="H67" s="137" t="e">
        <f>NA()</f>
        <v>#N/A</v>
      </c>
      <c r="I67" s="137">
        <f>IF(ISNUMBER('将来負担比率（分子）の構造'!K$53), IF('将来負担比率（分子）の構造'!K$53 &lt; 0, 0, '将来負担比率（分子）の構造'!K$53), NA())</f>
        <v>4501</v>
      </c>
      <c r="J67" s="137" t="e">
        <f>NA()</f>
        <v>#N/A</v>
      </c>
      <c r="K67" s="137" t="e">
        <f>NA()</f>
        <v>#N/A</v>
      </c>
      <c r="L67" s="137">
        <f>IF(ISNUMBER('将来負担比率（分子）の構造'!L$53), IF('将来負担比率（分子）の構造'!L$53 &lt; 0, 0, '将来負担比率（分子）の構造'!L$53), NA())</f>
        <v>4474</v>
      </c>
      <c r="M67" s="137" t="e">
        <f>NA()</f>
        <v>#N/A</v>
      </c>
      <c r="N67" s="137" t="e">
        <f>NA()</f>
        <v>#N/A</v>
      </c>
      <c r="O67" s="137">
        <f>IF(ISNUMBER('将来負担比率（分子）の構造'!M$53), IF('将来負担比率（分子）の構造'!M$53 &lt; 0, 0, '将来負担比率（分子）の構造'!M$53), NA())</f>
        <v>4071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2018-11-29T09:41:31Z</cp:lastPrinted>
  <dcterms:created xsi:type="dcterms:W3CDTF">2018-01-24T03:24:04Z</dcterms:created>
  <dcterms:modified xsi:type="dcterms:W3CDTF">2018-11-29T09:41:37Z</dcterms:modified>
</cp:coreProperties>
</file>