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40.23.100\s-soumu\係長フォルダ\005-02経営比較分析表\2025(R07)\01経営分析表の分析について\02_提出\"/>
    </mc:Choice>
  </mc:AlternateContent>
  <workbookProtection workbookAlgorithmName="SHA-512" workbookHashValue="kaVh/v7HdTA4hf4x3CSgJIEPgtdxCpBSBTE7PYi1dwHtIP1CyCp2SeD4dA8eexEj3XaSaHQIa/wZjNyn4v7wJg==" workbookSaltValue="tRl4NFzICmzpZVNHeGKkrg=="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P10" i="4"/>
  <c r="AT8" i="4"/>
  <c r="W8" i="4"/>
  <c r="P8" i="4"/>
  <c r="B6" i="4"/>
</calcChain>
</file>

<file path=xl/sharedStrings.xml><?xml version="1.0" encoding="utf-8"?>
<sst xmlns="http://schemas.openxmlformats.org/spreadsheetml/2006/main" count="319" uniqueCount="115">
  <si>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</si>
  <si>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</si>
  <si>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</si>
  <si>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</si>
  <si>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</si>
  <si>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</si>
  <si>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</si>
  <si>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</si>
  <si>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</si>
  <si>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</si>
  <si>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</si>
  <si>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</si>
  <si>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</si>
  <si>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</si>
  <si>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</si>
  <si>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</si>
  <si>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</si>
  <si>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</si>
  <si>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</si>
  <si>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</si>
  <si>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</si>
  <si>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</si>
  <si>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</si>
  <si>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</si>
  <si>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</si>
  <si>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</si>
  <si>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</si>
  <si>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</si>
  <si>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</si>
  <si>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</si>
  <si>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</si>
  <si>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</si>
  <si>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</si>
  <si>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</si>
  <si>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</si>
  <si>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</si>
  <si>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</si>
  <si>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</si>
  <si>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</si>
  <si>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</si>
  <si>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</si>
  <si>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</si>
  <si>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</si>
  <si>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</si>
  <si>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</si>
  <si>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</si>
  <si>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</si>
  <si>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</si>
  <si>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</si>
  <si>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</si>
  <si>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</si>
  <si>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</si>
  <si>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</si>
  <si>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</si>
  <si>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</si>
  <si>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</si>
  <si>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</si>
  <si>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</si>
  <si>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</si>
  <si>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</si>
  <si>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</si>
  <si>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</si>
  <si>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</si>
  <si>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</si>
  <si>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</si>
  <si>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</si>
  <si>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</si>
  <si>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</si>
  <si>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</si>
  <si>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</si>
  <si>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</si>
  <si>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</si>
  <si>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</si>
  <si>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</si>
  <si>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</si>
  <si>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</si>
  <si>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</si>
  <si>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</si>
  <si>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</si>
  <si>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</si>
  <si>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</si>
  <si>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</si>
  <si>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</si>
  <si>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</si>
  <si>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</si>
  <si>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</si>
  <si>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</si>
  <si>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</si>
  <si>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</si>
  <si>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</si>
  <si>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</si>
  <si>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</si>
  <si>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</si>
  <si>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</si>
  <si>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</si>
  <si>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北海道　斜里町</t>
  </si>
  <si>
    <t>法適用</t>
  </si>
  <si>
    <t>下水道事業</t>
  </si>
  <si>
    <t>公共下水道</t>
  </si>
  <si>
    <t>Cd1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</si>
  <si>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</si>
  <si>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</si>
  <si>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</si>
  <si>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</si>
  <si>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</si>
  <si>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</si>
  <si>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</si>
  <si>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</si>
  <si>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</si>
  <si>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</si>
  <si>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</si>
  <si>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</si>
  <si>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経常収支比率は、令和６年度決算で100%を下回り経常損失が生じていることから、使用料改定や経費節減策の実行など、経営改善に向けた取組が必要です。
　累積欠損金比率は、類似団体と比較して高い数値にあります。経営の健全性に課題がある状況です。0％となるよう経営改善を図っていく必要があります。
　流動比率は、類似団体と比較して低い数値にあります。経費節減などで資金を温存し、早期に短期安全性を確保する必要があります。
　企業債残高対事業規模比率では、企業債残高の規模が大きいことが示されています。類似団体平均、全国平均を大きく上回っており、投資規模や使用料水準が適切か検討する余地があります。
　経費回収率は、類似団体平均と比較して数値が低い状況にあり、汚水処理に係る費用を使用料で賄いきれていないことが示されています。経費節減による維持管理費の圧縮や、適切な使用料水準を検討する必要があります。
　汚水処理原価は、類似団体と比較して高い値を示しており、汚水処理に係るコストが非常に高い状況にあることから、経費節減による維持管理費の圧縮や適切な使用料水準を検討する必要があります。
　施設利用率は、類似団体と比較して低い水準にありますが、要因として、観光地区を有することから季節や年度ごとの観光客数の変動に対応するため、一定程度の施設能力を確保していることが挙げられます。
　水洗化率は、類似団体と比較して高い値にあり、積極的な施設整備や啓発活動により普及が進んだ結果と考えられます。</t>
    <phoneticPr fontId="4"/>
  </si>
  <si>
    <t>　法適用初年度において経常収支は赤字で、流動比率も低く、短期的な資金繰りに課題がある状況です。汚水処理原価についても高い水準にあることから、維持管理の効率化によるコスト削減を進めていますが、経費回収率の低さから使用料水準の定期的な見直しが不可欠となっています。
　施設利用率については、季節や年度ごとの観光客数の変動を踏まえ、一定程度の施設能力を確保しているため、類似団体平均と比較して低い水準となっていますが、今後は人口減少を踏まえたダウンサイジングの継続的検討が必要です。水洗化率は高水準ですが、さらなる普及促進により収益基盤の強化を図ります。
　施設の老朽化については、下水道事業の供用開始が昭和62年度であることから、50年経過管は存在しませんが、処理場設備の老朽化が進行しているため、経営状況と整合した計画的更新を行っていきます。</t>
    <phoneticPr fontId="4"/>
  </si>
  <si>
    <t>　有形固定資産減価償却率では、老朽化が進行していることを示しています。特に下水道事業は、供用開始から40年程度経過し、経年劣化により管渠、処理場設備ともに不具合が増加傾向にあることから、計画的に更新事業に取り組む必要があります。
　管渠老朽化率は、本町下水道事業が昭和62年度に供用開始であるため、50年経過管は存在しません。
　管渠改善率は、現状においては、一定程度の健全性が確保されていることから、管渠の更新・改良は行っていません。</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</si>
</sst>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64B5-49F2-A2D2-9748BCF00FC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7.0000000000000007E-2</c:v>
                </c:pt>
              </c:numCache>
            </c:numRef>
          </c:val>
          <c:smooth val="0"/>
          <c:extLst>
            <c:ext xmlns:c16="http://schemas.microsoft.com/office/drawing/2014/chart" uri="{C3380CC4-5D6E-409C-BE32-E72D297353CC}">
              <c16:uniqueId val="{00000001-64B5-49F2-A2D2-9748BCF00FC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48.35</c:v>
                </c:pt>
              </c:numCache>
            </c:numRef>
          </c:val>
          <c:extLst>
            <c:ext xmlns:c16="http://schemas.microsoft.com/office/drawing/2014/chart" uri="{C3380CC4-5D6E-409C-BE32-E72D297353CC}">
              <c16:uniqueId val="{00000000-7D47-4128-B093-B4FAE65DFDD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53.26</c:v>
                </c:pt>
              </c:numCache>
            </c:numRef>
          </c:val>
          <c:smooth val="0"/>
          <c:extLst>
            <c:ext xmlns:c16="http://schemas.microsoft.com/office/drawing/2014/chart" uri="{C3380CC4-5D6E-409C-BE32-E72D297353CC}">
              <c16:uniqueId val="{00000001-7D47-4128-B093-B4FAE65DFDD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94.98</c:v>
                </c:pt>
              </c:numCache>
            </c:numRef>
          </c:val>
          <c:extLst>
            <c:ext xmlns:c16="http://schemas.microsoft.com/office/drawing/2014/chart" uri="{C3380CC4-5D6E-409C-BE32-E72D297353CC}">
              <c16:uniqueId val="{00000000-57E8-4436-AD33-337E3D338DB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91.12</c:v>
                </c:pt>
              </c:numCache>
            </c:numRef>
          </c:val>
          <c:smooth val="0"/>
          <c:extLst>
            <c:ext xmlns:c16="http://schemas.microsoft.com/office/drawing/2014/chart" uri="{C3380CC4-5D6E-409C-BE32-E72D297353CC}">
              <c16:uniqueId val="{00000001-57E8-4436-AD33-337E3D338DB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87.58</c:v>
                </c:pt>
              </c:numCache>
            </c:numRef>
          </c:val>
          <c:extLst>
            <c:ext xmlns:c16="http://schemas.microsoft.com/office/drawing/2014/chart" uri="{C3380CC4-5D6E-409C-BE32-E72D297353CC}">
              <c16:uniqueId val="{00000000-2AE4-4BE7-B545-73A629F113C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104.65</c:v>
                </c:pt>
              </c:numCache>
            </c:numRef>
          </c:val>
          <c:smooth val="0"/>
          <c:extLst>
            <c:ext xmlns:c16="http://schemas.microsoft.com/office/drawing/2014/chart" uri="{C3380CC4-5D6E-409C-BE32-E72D297353CC}">
              <c16:uniqueId val="{00000001-2AE4-4BE7-B545-73A629F113C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61.8</c:v>
                </c:pt>
              </c:numCache>
            </c:numRef>
          </c:val>
          <c:extLst>
            <c:ext xmlns:c16="http://schemas.microsoft.com/office/drawing/2014/chart" uri="{C3380CC4-5D6E-409C-BE32-E72D297353CC}">
              <c16:uniqueId val="{00000000-FB4C-49D4-A6B7-42D63921B96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33.11</c:v>
                </c:pt>
              </c:numCache>
            </c:numRef>
          </c:val>
          <c:smooth val="0"/>
          <c:extLst>
            <c:ext xmlns:c16="http://schemas.microsoft.com/office/drawing/2014/chart" uri="{C3380CC4-5D6E-409C-BE32-E72D297353CC}">
              <c16:uniqueId val="{00000001-FB4C-49D4-A6B7-42D63921B96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4238-4D9B-A58B-FFCF0CFC350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0.94</c:v>
                </c:pt>
              </c:numCache>
            </c:numRef>
          </c:val>
          <c:smooth val="0"/>
          <c:extLst>
            <c:ext xmlns:c16="http://schemas.microsoft.com/office/drawing/2014/chart" uri="{C3380CC4-5D6E-409C-BE32-E72D297353CC}">
              <c16:uniqueId val="{00000001-4238-4D9B-A58B-FFCF0CFC350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34.159999999999997</c:v>
                </c:pt>
              </c:numCache>
            </c:numRef>
          </c:val>
          <c:extLst>
            <c:ext xmlns:c16="http://schemas.microsoft.com/office/drawing/2014/chart" uri="{C3380CC4-5D6E-409C-BE32-E72D297353CC}">
              <c16:uniqueId val="{00000000-765B-453B-A870-9C2248F40B8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23.18</c:v>
                </c:pt>
              </c:numCache>
            </c:numRef>
          </c:val>
          <c:smooth val="0"/>
          <c:extLst>
            <c:ext xmlns:c16="http://schemas.microsoft.com/office/drawing/2014/chart" uri="{C3380CC4-5D6E-409C-BE32-E72D297353CC}">
              <c16:uniqueId val="{00000001-765B-453B-A870-9C2248F40B8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36.229999999999997</c:v>
                </c:pt>
              </c:numCache>
            </c:numRef>
          </c:val>
          <c:extLst>
            <c:ext xmlns:c16="http://schemas.microsoft.com/office/drawing/2014/chart" uri="{C3380CC4-5D6E-409C-BE32-E72D297353CC}">
              <c16:uniqueId val="{00000000-93EA-4A33-8489-D0F8BEA3829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80.010000000000005</c:v>
                </c:pt>
              </c:numCache>
            </c:numRef>
          </c:val>
          <c:smooth val="0"/>
          <c:extLst>
            <c:ext xmlns:c16="http://schemas.microsoft.com/office/drawing/2014/chart" uri="{C3380CC4-5D6E-409C-BE32-E72D297353CC}">
              <c16:uniqueId val="{00000001-93EA-4A33-8489-D0F8BEA3829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1368.86</c:v>
                </c:pt>
              </c:numCache>
            </c:numRef>
          </c:val>
          <c:extLst>
            <c:ext xmlns:c16="http://schemas.microsoft.com/office/drawing/2014/chart" uri="{C3380CC4-5D6E-409C-BE32-E72D297353CC}">
              <c16:uniqueId val="{00000000-8C67-426A-8A37-7ACF731F328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706.45</c:v>
                </c:pt>
              </c:numCache>
            </c:numRef>
          </c:val>
          <c:smooth val="0"/>
          <c:extLst>
            <c:ext xmlns:c16="http://schemas.microsoft.com/office/drawing/2014/chart" uri="{C3380CC4-5D6E-409C-BE32-E72D297353CC}">
              <c16:uniqueId val="{00000001-8C67-426A-8A37-7ACF731F328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64.680000000000007</c:v>
                </c:pt>
              </c:numCache>
            </c:numRef>
          </c:val>
          <c:extLst>
            <c:ext xmlns:c16="http://schemas.microsoft.com/office/drawing/2014/chart" uri="{C3380CC4-5D6E-409C-BE32-E72D297353CC}">
              <c16:uniqueId val="{00000000-CCD7-4791-B7FE-209EF330692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85.67</c:v>
                </c:pt>
              </c:numCache>
            </c:numRef>
          </c:val>
          <c:smooth val="0"/>
          <c:extLst>
            <c:ext xmlns:c16="http://schemas.microsoft.com/office/drawing/2014/chart" uri="{C3380CC4-5D6E-409C-BE32-E72D297353CC}">
              <c16:uniqueId val="{00000001-CCD7-4791-B7FE-209EF330692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300.37</c:v>
                </c:pt>
              </c:numCache>
            </c:numRef>
          </c:val>
          <c:extLst>
            <c:ext xmlns:c16="http://schemas.microsoft.com/office/drawing/2014/chart" uri="{C3380CC4-5D6E-409C-BE32-E72D297353CC}">
              <c16:uniqueId val="{00000000-58F2-4AC0-84BF-7FC2C7C4F89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194.78</c:v>
                </c:pt>
              </c:numCache>
            </c:numRef>
          </c:val>
          <c:smooth val="0"/>
          <c:extLst>
            <c:ext xmlns:c16="http://schemas.microsoft.com/office/drawing/2014/chart" uri="{C3380CC4-5D6E-409C-BE32-E72D297353CC}">
              <c16:uniqueId val="{00000001-58F2-4AC0-84BF-7FC2C7C4F89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0" zoomScaleNormal="80" workbookViewId="0">
      <selection activeCell="CM55" sqref="CM5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15">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15">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3" t="str">
        <f>データ!H6</f>
        <v>北海道　斜里町</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74" t="s">
        <v>9</v>
      </c>
      <c r="BM7" s="75"/>
      <c r="BN7" s="75"/>
      <c r="BO7" s="75"/>
      <c r="BP7" s="75"/>
      <c r="BQ7" s="75"/>
      <c r="BR7" s="75"/>
      <c r="BS7" s="75"/>
      <c r="BT7" s="75"/>
      <c r="BU7" s="75"/>
      <c r="BV7" s="75"/>
      <c r="BW7" s="75"/>
      <c r="BX7" s="75"/>
      <c r="BY7" s="76"/>
    </row>
    <row r="8" spans="1:78" ht="18.75" customHeight="1" x14ac:dyDescent="0.15">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Cd1</v>
      </c>
      <c r="X8" s="70"/>
      <c r="Y8" s="70"/>
      <c r="Z8" s="70"/>
      <c r="AA8" s="70"/>
      <c r="AB8" s="70"/>
      <c r="AC8" s="70"/>
      <c r="AD8" s="71" t="str">
        <f>データ!$M$6</f>
        <v>非設置</v>
      </c>
      <c r="AE8" s="71"/>
      <c r="AF8" s="71"/>
      <c r="AG8" s="71"/>
      <c r="AH8" s="71"/>
      <c r="AI8" s="71"/>
      <c r="AJ8" s="71"/>
      <c r="AK8" s="3"/>
      <c r="AL8" s="45">
        <f>データ!S6</f>
        <v>10513</v>
      </c>
      <c r="AM8" s="45"/>
      <c r="AN8" s="45"/>
      <c r="AO8" s="45"/>
      <c r="AP8" s="45"/>
      <c r="AQ8" s="45"/>
      <c r="AR8" s="45"/>
      <c r="AS8" s="45"/>
      <c r="AT8" s="44">
        <f>データ!T6</f>
        <v>737.13</v>
      </c>
      <c r="AU8" s="44"/>
      <c r="AV8" s="44"/>
      <c r="AW8" s="44"/>
      <c r="AX8" s="44"/>
      <c r="AY8" s="44"/>
      <c r="AZ8" s="44"/>
      <c r="BA8" s="44"/>
      <c r="BB8" s="44">
        <f>データ!U6</f>
        <v>14.26</v>
      </c>
      <c r="BC8" s="44"/>
      <c r="BD8" s="44"/>
      <c r="BE8" s="44"/>
      <c r="BF8" s="44"/>
      <c r="BG8" s="44"/>
      <c r="BH8" s="44"/>
      <c r="BI8" s="44"/>
      <c r="BJ8" s="3"/>
      <c r="BK8" s="3"/>
      <c r="BL8" s="66" t="s">
        <v>10</v>
      </c>
      <c r="BM8" s="67"/>
      <c r="BN8" s="68" t="s">
        <v>11</v>
      </c>
      <c r="BO8" s="68"/>
      <c r="BP8" s="68"/>
      <c r="BQ8" s="68"/>
      <c r="BR8" s="68"/>
      <c r="BS8" s="68"/>
      <c r="BT8" s="68"/>
      <c r="BU8" s="68"/>
      <c r="BV8" s="68"/>
      <c r="BW8" s="68"/>
      <c r="BX8" s="68"/>
      <c r="BY8" s="69"/>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46.85</v>
      </c>
      <c r="J10" s="44"/>
      <c r="K10" s="44"/>
      <c r="L10" s="44"/>
      <c r="M10" s="44"/>
      <c r="N10" s="44"/>
      <c r="O10" s="44"/>
      <c r="P10" s="44">
        <f>データ!P6</f>
        <v>69.37</v>
      </c>
      <c r="Q10" s="44"/>
      <c r="R10" s="44"/>
      <c r="S10" s="44"/>
      <c r="T10" s="44"/>
      <c r="U10" s="44"/>
      <c r="V10" s="44"/>
      <c r="W10" s="44">
        <f>データ!Q6</f>
        <v>68.760000000000005</v>
      </c>
      <c r="X10" s="44"/>
      <c r="Y10" s="44"/>
      <c r="Z10" s="44"/>
      <c r="AA10" s="44"/>
      <c r="AB10" s="44"/>
      <c r="AC10" s="44"/>
      <c r="AD10" s="45">
        <f>データ!R6</f>
        <v>3828</v>
      </c>
      <c r="AE10" s="45"/>
      <c r="AF10" s="45"/>
      <c r="AG10" s="45"/>
      <c r="AH10" s="45"/>
      <c r="AI10" s="45"/>
      <c r="AJ10" s="45"/>
      <c r="AK10" s="2"/>
      <c r="AL10" s="45">
        <f>データ!V6</f>
        <v>7206</v>
      </c>
      <c r="AM10" s="45"/>
      <c r="AN10" s="45"/>
      <c r="AO10" s="45"/>
      <c r="AP10" s="45"/>
      <c r="AQ10" s="45"/>
      <c r="AR10" s="45"/>
      <c r="AS10" s="45"/>
      <c r="AT10" s="44">
        <f>データ!W6</f>
        <v>3.31</v>
      </c>
      <c r="AU10" s="44"/>
      <c r="AV10" s="44"/>
      <c r="AW10" s="44"/>
      <c r="AX10" s="44"/>
      <c r="AY10" s="44"/>
      <c r="AZ10" s="44"/>
      <c r="BA10" s="44"/>
      <c r="BB10" s="44">
        <f>データ!X6</f>
        <v>2177.04</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112</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5" t="s">
        <v>113</v>
      </c>
      <c r="BM66" s="86"/>
      <c r="BN66" s="86"/>
      <c r="BO66" s="86"/>
      <c r="BP66" s="86"/>
      <c r="BQ66" s="86"/>
      <c r="BR66" s="86"/>
      <c r="BS66" s="86"/>
      <c r="BT66" s="86"/>
      <c r="BU66" s="86"/>
      <c r="BV66" s="86"/>
      <c r="BW66" s="86"/>
      <c r="BX66" s="86"/>
      <c r="BY66" s="86"/>
      <c r="BZ66" s="8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5"/>
      <c r="BM67" s="86"/>
      <c r="BN67" s="86"/>
      <c r="BO67" s="86"/>
      <c r="BP67" s="86"/>
      <c r="BQ67" s="86"/>
      <c r="BR67" s="86"/>
      <c r="BS67" s="86"/>
      <c r="BT67" s="86"/>
      <c r="BU67" s="86"/>
      <c r="BV67" s="86"/>
      <c r="BW67" s="86"/>
      <c r="BX67" s="86"/>
      <c r="BY67" s="86"/>
      <c r="BZ67" s="8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5"/>
      <c r="BM68" s="86"/>
      <c r="BN68" s="86"/>
      <c r="BO68" s="86"/>
      <c r="BP68" s="86"/>
      <c r="BQ68" s="86"/>
      <c r="BR68" s="86"/>
      <c r="BS68" s="86"/>
      <c r="BT68" s="86"/>
      <c r="BU68" s="86"/>
      <c r="BV68" s="86"/>
      <c r="BW68" s="86"/>
      <c r="BX68" s="86"/>
      <c r="BY68" s="86"/>
      <c r="BZ68" s="8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5"/>
      <c r="BM69" s="86"/>
      <c r="BN69" s="86"/>
      <c r="BO69" s="86"/>
      <c r="BP69" s="86"/>
      <c r="BQ69" s="86"/>
      <c r="BR69" s="86"/>
      <c r="BS69" s="86"/>
      <c r="BT69" s="86"/>
      <c r="BU69" s="86"/>
      <c r="BV69" s="86"/>
      <c r="BW69" s="86"/>
      <c r="BX69" s="86"/>
      <c r="BY69" s="86"/>
      <c r="BZ69" s="8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5"/>
      <c r="BM70" s="86"/>
      <c r="BN70" s="86"/>
      <c r="BO70" s="86"/>
      <c r="BP70" s="86"/>
      <c r="BQ70" s="86"/>
      <c r="BR70" s="86"/>
      <c r="BS70" s="86"/>
      <c r="BT70" s="86"/>
      <c r="BU70" s="86"/>
      <c r="BV70" s="86"/>
      <c r="BW70" s="86"/>
      <c r="BX70" s="86"/>
      <c r="BY70" s="86"/>
      <c r="BZ70" s="8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5"/>
      <c r="BM71" s="86"/>
      <c r="BN71" s="86"/>
      <c r="BO71" s="86"/>
      <c r="BP71" s="86"/>
      <c r="BQ71" s="86"/>
      <c r="BR71" s="86"/>
      <c r="BS71" s="86"/>
      <c r="BT71" s="86"/>
      <c r="BU71" s="86"/>
      <c r="BV71" s="86"/>
      <c r="BW71" s="86"/>
      <c r="BX71" s="86"/>
      <c r="BY71" s="86"/>
      <c r="BZ71" s="8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5"/>
      <c r="BM72" s="86"/>
      <c r="BN72" s="86"/>
      <c r="BO72" s="86"/>
      <c r="BP72" s="86"/>
      <c r="BQ72" s="86"/>
      <c r="BR72" s="86"/>
      <c r="BS72" s="86"/>
      <c r="BT72" s="86"/>
      <c r="BU72" s="86"/>
      <c r="BV72" s="86"/>
      <c r="BW72" s="86"/>
      <c r="BX72" s="86"/>
      <c r="BY72" s="86"/>
      <c r="BZ72" s="8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5"/>
      <c r="BM73" s="86"/>
      <c r="BN73" s="86"/>
      <c r="BO73" s="86"/>
      <c r="BP73" s="86"/>
      <c r="BQ73" s="86"/>
      <c r="BR73" s="86"/>
      <c r="BS73" s="86"/>
      <c r="BT73" s="86"/>
      <c r="BU73" s="86"/>
      <c r="BV73" s="86"/>
      <c r="BW73" s="86"/>
      <c r="BX73" s="86"/>
      <c r="BY73" s="86"/>
      <c r="BZ73" s="8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5"/>
      <c r="BM74" s="86"/>
      <c r="BN74" s="86"/>
      <c r="BO74" s="86"/>
      <c r="BP74" s="86"/>
      <c r="BQ74" s="86"/>
      <c r="BR74" s="86"/>
      <c r="BS74" s="86"/>
      <c r="BT74" s="86"/>
      <c r="BU74" s="86"/>
      <c r="BV74" s="86"/>
      <c r="BW74" s="86"/>
      <c r="BX74" s="86"/>
      <c r="BY74" s="86"/>
      <c r="BZ74" s="8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5"/>
      <c r="BM75" s="86"/>
      <c r="BN75" s="86"/>
      <c r="BO75" s="86"/>
      <c r="BP75" s="86"/>
      <c r="BQ75" s="86"/>
      <c r="BR75" s="86"/>
      <c r="BS75" s="86"/>
      <c r="BT75" s="86"/>
      <c r="BU75" s="86"/>
      <c r="BV75" s="86"/>
      <c r="BW75" s="86"/>
      <c r="BX75" s="86"/>
      <c r="BY75" s="86"/>
      <c r="BZ75" s="8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5"/>
      <c r="BM76" s="86"/>
      <c r="BN76" s="86"/>
      <c r="BO76" s="86"/>
      <c r="BP76" s="86"/>
      <c r="BQ76" s="86"/>
      <c r="BR76" s="86"/>
      <c r="BS76" s="86"/>
      <c r="BT76" s="86"/>
      <c r="BU76" s="86"/>
      <c r="BV76" s="86"/>
      <c r="BW76" s="86"/>
      <c r="BX76" s="86"/>
      <c r="BY76" s="86"/>
      <c r="BZ76" s="8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5"/>
      <c r="BM77" s="86"/>
      <c r="BN77" s="86"/>
      <c r="BO77" s="86"/>
      <c r="BP77" s="86"/>
      <c r="BQ77" s="86"/>
      <c r="BR77" s="86"/>
      <c r="BS77" s="86"/>
      <c r="BT77" s="86"/>
      <c r="BU77" s="86"/>
      <c r="BV77" s="86"/>
      <c r="BW77" s="86"/>
      <c r="BX77" s="86"/>
      <c r="BY77" s="86"/>
      <c r="BZ77" s="8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5"/>
      <c r="BM78" s="86"/>
      <c r="BN78" s="86"/>
      <c r="BO78" s="86"/>
      <c r="BP78" s="86"/>
      <c r="BQ78" s="86"/>
      <c r="BR78" s="86"/>
      <c r="BS78" s="86"/>
      <c r="BT78" s="86"/>
      <c r="BU78" s="86"/>
      <c r="BV78" s="86"/>
      <c r="BW78" s="86"/>
      <c r="BX78" s="86"/>
      <c r="BY78" s="86"/>
      <c r="BZ78" s="8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5"/>
      <c r="BM79" s="86"/>
      <c r="BN79" s="86"/>
      <c r="BO79" s="86"/>
      <c r="BP79" s="86"/>
      <c r="BQ79" s="86"/>
      <c r="BR79" s="86"/>
      <c r="BS79" s="86"/>
      <c r="BT79" s="86"/>
      <c r="BU79" s="86"/>
      <c r="BV79" s="86"/>
      <c r="BW79" s="86"/>
      <c r="BX79" s="86"/>
      <c r="BY79" s="86"/>
      <c r="BZ79" s="8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5"/>
      <c r="BM80" s="86"/>
      <c r="BN80" s="86"/>
      <c r="BO80" s="86"/>
      <c r="BP80" s="86"/>
      <c r="BQ80" s="86"/>
      <c r="BR80" s="86"/>
      <c r="BS80" s="86"/>
      <c r="BT80" s="86"/>
      <c r="BU80" s="86"/>
      <c r="BV80" s="86"/>
      <c r="BW80" s="86"/>
      <c r="BX80" s="86"/>
      <c r="BY80" s="86"/>
      <c r="BZ80" s="8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5"/>
      <c r="BM81" s="86"/>
      <c r="BN81" s="86"/>
      <c r="BO81" s="86"/>
      <c r="BP81" s="86"/>
      <c r="BQ81" s="86"/>
      <c r="BR81" s="86"/>
      <c r="BS81" s="86"/>
      <c r="BT81" s="86"/>
      <c r="BU81" s="86"/>
      <c r="BV81" s="86"/>
      <c r="BW81" s="86"/>
      <c r="BX81" s="86"/>
      <c r="BY81" s="86"/>
      <c r="BZ81" s="8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8"/>
      <c r="BM82" s="89"/>
      <c r="BN82" s="89"/>
      <c r="BO82" s="89"/>
      <c r="BP82" s="89"/>
      <c r="BQ82" s="89"/>
      <c r="BR82" s="89"/>
      <c r="BS82" s="89"/>
      <c r="BT82" s="89"/>
      <c r="BU82" s="89"/>
      <c r="BV82" s="89"/>
      <c r="BW82" s="89"/>
      <c r="BX82" s="89"/>
      <c r="BY82" s="89"/>
      <c r="BZ82" s="90"/>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jfyT1YJ2LcFKIdH9zrBJP9MXoAzTqCxfoO1za1zfM0K1Ww/wCJ7f1ZkYW1O+9WZ3PQ5MrqHnClO36i6gq5CQAQ==" saltValue="bpXILCBL/YPgiSO+RfVn2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28</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54</v>
      </c>
      <c r="B4" s="16"/>
      <c r="C4" s="16"/>
      <c r="D4" s="16"/>
      <c r="E4" s="16"/>
      <c r="F4" s="16"/>
      <c r="G4" s="16"/>
      <c r="H4" s="81"/>
      <c r="I4" s="82"/>
      <c r="J4" s="82"/>
      <c r="K4" s="82"/>
      <c r="L4" s="82"/>
      <c r="M4" s="82"/>
      <c r="N4" s="82"/>
      <c r="O4" s="82"/>
      <c r="P4" s="82"/>
      <c r="Q4" s="82"/>
      <c r="R4" s="82"/>
      <c r="S4" s="82"/>
      <c r="T4" s="82"/>
      <c r="U4" s="82"/>
      <c r="V4" s="82"/>
      <c r="W4" s="82"/>
      <c r="X4" s="83"/>
      <c r="Y4" s="77" t="s">
        <v>55</v>
      </c>
      <c r="Z4" s="77"/>
      <c r="AA4" s="77"/>
      <c r="AB4" s="77"/>
      <c r="AC4" s="77"/>
      <c r="AD4" s="77"/>
      <c r="AE4" s="77"/>
      <c r="AF4" s="77"/>
      <c r="AG4" s="77"/>
      <c r="AH4" s="77"/>
      <c r="AI4" s="77"/>
      <c r="AJ4" s="77" t="s">
        <v>56</v>
      </c>
      <c r="AK4" s="77"/>
      <c r="AL4" s="77"/>
      <c r="AM4" s="77"/>
      <c r="AN4" s="77"/>
      <c r="AO4" s="77"/>
      <c r="AP4" s="77"/>
      <c r="AQ4" s="77"/>
      <c r="AR4" s="77"/>
      <c r="AS4" s="77"/>
      <c r="AT4" s="77"/>
      <c r="AU4" s="77" t="s">
        <v>57</v>
      </c>
      <c r="AV4" s="77"/>
      <c r="AW4" s="77"/>
      <c r="AX4" s="77"/>
      <c r="AY4" s="77"/>
      <c r="AZ4" s="77"/>
      <c r="BA4" s="77"/>
      <c r="BB4" s="77"/>
      <c r="BC4" s="77"/>
      <c r="BD4" s="77"/>
      <c r="BE4" s="77"/>
      <c r="BF4" s="77" t="s">
        <v>58</v>
      </c>
      <c r="BG4" s="77"/>
      <c r="BH4" s="77"/>
      <c r="BI4" s="77"/>
      <c r="BJ4" s="77"/>
      <c r="BK4" s="77"/>
      <c r="BL4" s="77"/>
      <c r="BM4" s="77"/>
      <c r="BN4" s="77"/>
      <c r="BO4" s="77"/>
      <c r="BP4" s="77"/>
      <c r="BQ4" s="77" t="s">
        <v>59</v>
      </c>
      <c r="BR4" s="77"/>
      <c r="BS4" s="77"/>
      <c r="BT4" s="77"/>
      <c r="BU4" s="77"/>
      <c r="BV4" s="77"/>
      <c r="BW4" s="77"/>
      <c r="BX4" s="77"/>
      <c r="BY4" s="77"/>
      <c r="BZ4" s="77"/>
      <c r="CA4" s="77"/>
      <c r="CB4" s="77" t="s">
        <v>60</v>
      </c>
      <c r="CC4" s="77"/>
      <c r="CD4" s="77"/>
      <c r="CE4" s="77"/>
      <c r="CF4" s="77"/>
      <c r="CG4" s="77"/>
      <c r="CH4" s="77"/>
      <c r="CI4" s="77"/>
      <c r="CJ4" s="77"/>
      <c r="CK4" s="77"/>
      <c r="CL4" s="77"/>
      <c r="CM4" s="77" t="s">
        <v>61</v>
      </c>
      <c r="CN4" s="77"/>
      <c r="CO4" s="77"/>
      <c r="CP4" s="77"/>
      <c r="CQ4" s="77"/>
      <c r="CR4" s="77"/>
      <c r="CS4" s="77"/>
      <c r="CT4" s="77"/>
      <c r="CU4" s="77"/>
      <c r="CV4" s="77"/>
      <c r="CW4" s="77"/>
      <c r="CX4" s="77" t="s">
        <v>62</v>
      </c>
      <c r="CY4" s="77"/>
      <c r="CZ4" s="77"/>
      <c r="DA4" s="77"/>
      <c r="DB4" s="77"/>
      <c r="DC4" s="77"/>
      <c r="DD4" s="77"/>
      <c r="DE4" s="77"/>
      <c r="DF4" s="77"/>
      <c r="DG4" s="77"/>
      <c r="DH4" s="77"/>
      <c r="DI4" s="77" t="s">
        <v>63</v>
      </c>
      <c r="DJ4" s="77"/>
      <c r="DK4" s="77"/>
      <c r="DL4" s="77"/>
      <c r="DM4" s="77"/>
      <c r="DN4" s="77"/>
      <c r="DO4" s="77"/>
      <c r="DP4" s="77"/>
      <c r="DQ4" s="77"/>
      <c r="DR4" s="77"/>
      <c r="DS4" s="77"/>
      <c r="DT4" s="77" t="s">
        <v>64</v>
      </c>
      <c r="DU4" s="77"/>
      <c r="DV4" s="77"/>
      <c r="DW4" s="77"/>
      <c r="DX4" s="77"/>
      <c r="DY4" s="77"/>
      <c r="DZ4" s="77"/>
      <c r="EA4" s="77"/>
      <c r="EB4" s="77"/>
      <c r="EC4" s="77"/>
      <c r="ED4" s="77"/>
      <c r="EE4" s="77" t="s">
        <v>65</v>
      </c>
      <c r="EF4" s="77"/>
      <c r="EG4" s="77"/>
      <c r="EH4" s="77"/>
      <c r="EI4" s="77"/>
      <c r="EJ4" s="77"/>
      <c r="EK4" s="77"/>
      <c r="EL4" s="77"/>
      <c r="EM4" s="77"/>
      <c r="EN4" s="77"/>
      <c r="EO4" s="77"/>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2024</v>
      </c>
      <c r="C6" s="19">
        <f t="shared" ref="C6:X6" si="3">C7</f>
        <v>15458</v>
      </c>
      <c r="D6" s="19">
        <f t="shared" si="3"/>
        <v>46</v>
      </c>
      <c r="E6" s="19">
        <f t="shared" si="3"/>
        <v>17</v>
      </c>
      <c r="F6" s="19">
        <f t="shared" si="3"/>
        <v>1</v>
      </c>
      <c r="G6" s="19">
        <f t="shared" si="3"/>
        <v>0</v>
      </c>
      <c r="H6" s="19" t="str">
        <f t="shared" si="3"/>
        <v>北海道　斜里町</v>
      </c>
      <c r="I6" s="19" t="str">
        <f t="shared" si="3"/>
        <v>法適用</v>
      </c>
      <c r="J6" s="19" t="str">
        <f t="shared" si="3"/>
        <v>下水道事業</v>
      </c>
      <c r="K6" s="19" t="str">
        <f t="shared" si="3"/>
        <v>公共下水道</v>
      </c>
      <c r="L6" s="19" t="str">
        <f t="shared" si="3"/>
        <v>Cd1</v>
      </c>
      <c r="M6" s="19" t="str">
        <f t="shared" si="3"/>
        <v>非設置</v>
      </c>
      <c r="N6" s="20" t="str">
        <f t="shared" si="3"/>
        <v>-</v>
      </c>
      <c r="O6" s="20">
        <f t="shared" si="3"/>
        <v>46.85</v>
      </c>
      <c r="P6" s="20">
        <f t="shared" si="3"/>
        <v>69.37</v>
      </c>
      <c r="Q6" s="20">
        <f t="shared" si="3"/>
        <v>68.760000000000005</v>
      </c>
      <c r="R6" s="20">
        <f t="shared" si="3"/>
        <v>3828</v>
      </c>
      <c r="S6" s="20">
        <f t="shared" si="3"/>
        <v>10513</v>
      </c>
      <c r="T6" s="20">
        <f t="shared" si="3"/>
        <v>737.13</v>
      </c>
      <c r="U6" s="20">
        <f t="shared" si="3"/>
        <v>14.26</v>
      </c>
      <c r="V6" s="20">
        <f t="shared" si="3"/>
        <v>7206</v>
      </c>
      <c r="W6" s="20">
        <f t="shared" si="3"/>
        <v>3.31</v>
      </c>
      <c r="X6" s="20">
        <f t="shared" si="3"/>
        <v>2177.04</v>
      </c>
      <c r="Y6" s="21" t="str">
        <f>IF(Y7="",NA(),Y7)</f>
        <v>-</v>
      </c>
      <c r="Z6" s="21" t="str">
        <f t="shared" ref="Z6:AH6" si="4">IF(Z7="",NA(),Z7)</f>
        <v>-</v>
      </c>
      <c r="AA6" s="21" t="str">
        <f t="shared" si="4"/>
        <v>-</v>
      </c>
      <c r="AB6" s="21" t="str">
        <f t="shared" si="4"/>
        <v>-</v>
      </c>
      <c r="AC6" s="21">
        <f t="shared" si="4"/>
        <v>87.58</v>
      </c>
      <c r="AD6" s="21" t="str">
        <f t="shared" si="4"/>
        <v>-</v>
      </c>
      <c r="AE6" s="21" t="str">
        <f t="shared" si="4"/>
        <v>-</v>
      </c>
      <c r="AF6" s="21" t="str">
        <f t="shared" si="4"/>
        <v>-</v>
      </c>
      <c r="AG6" s="21" t="str">
        <f t="shared" si="4"/>
        <v>-</v>
      </c>
      <c r="AH6" s="21">
        <f t="shared" si="4"/>
        <v>104.65</v>
      </c>
      <c r="AI6" s="20" t="str">
        <f>IF(AI7="","",IF(AI7="-","【-】","【"&amp;SUBSTITUTE(TEXT(AI7,"#,##0.00"),"-","△")&amp;"】"))</f>
        <v>【105.36】</v>
      </c>
      <c r="AJ6" s="21" t="str">
        <f>IF(AJ7="",NA(),AJ7)</f>
        <v>-</v>
      </c>
      <c r="AK6" s="21" t="str">
        <f t="shared" ref="AK6:AS6" si="5">IF(AK7="",NA(),AK7)</f>
        <v>-</v>
      </c>
      <c r="AL6" s="21" t="str">
        <f t="shared" si="5"/>
        <v>-</v>
      </c>
      <c r="AM6" s="21" t="str">
        <f t="shared" si="5"/>
        <v>-</v>
      </c>
      <c r="AN6" s="21">
        <f t="shared" si="5"/>
        <v>34.159999999999997</v>
      </c>
      <c r="AO6" s="21" t="str">
        <f t="shared" si="5"/>
        <v>-</v>
      </c>
      <c r="AP6" s="21" t="str">
        <f t="shared" si="5"/>
        <v>-</v>
      </c>
      <c r="AQ6" s="21" t="str">
        <f t="shared" si="5"/>
        <v>-</v>
      </c>
      <c r="AR6" s="21" t="str">
        <f t="shared" si="5"/>
        <v>-</v>
      </c>
      <c r="AS6" s="21">
        <f t="shared" si="5"/>
        <v>23.18</v>
      </c>
      <c r="AT6" s="20" t="str">
        <f>IF(AT7="","",IF(AT7="-","【-】","【"&amp;SUBSTITUTE(TEXT(AT7,"#,##0.00"),"-","△")&amp;"】"))</f>
        <v>【3.12】</v>
      </c>
      <c r="AU6" s="21" t="str">
        <f>IF(AU7="",NA(),AU7)</f>
        <v>-</v>
      </c>
      <c r="AV6" s="21" t="str">
        <f t="shared" ref="AV6:BD6" si="6">IF(AV7="",NA(),AV7)</f>
        <v>-</v>
      </c>
      <c r="AW6" s="21" t="str">
        <f t="shared" si="6"/>
        <v>-</v>
      </c>
      <c r="AX6" s="21" t="str">
        <f t="shared" si="6"/>
        <v>-</v>
      </c>
      <c r="AY6" s="21">
        <f t="shared" si="6"/>
        <v>36.229999999999997</v>
      </c>
      <c r="AZ6" s="21" t="str">
        <f t="shared" si="6"/>
        <v>-</v>
      </c>
      <c r="BA6" s="21" t="str">
        <f t="shared" si="6"/>
        <v>-</v>
      </c>
      <c r="BB6" s="21" t="str">
        <f t="shared" si="6"/>
        <v>-</v>
      </c>
      <c r="BC6" s="21" t="str">
        <f t="shared" si="6"/>
        <v>-</v>
      </c>
      <c r="BD6" s="21">
        <f t="shared" si="6"/>
        <v>80.010000000000005</v>
      </c>
      <c r="BE6" s="20" t="str">
        <f>IF(BE7="","",IF(BE7="-","【-】","【"&amp;SUBSTITUTE(TEXT(BE7,"#,##0.00"),"-","△")&amp;"】"))</f>
        <v>【82.75】</v>
      </c>
      <c r="BF6" s="21" t="str">
        <f>IF(BF7="",NA(),BF7)</f>
        <v>-</v>
      </c>
      <c r="BG6" s="21" t="str">
        <f t="shared" ref="BG6:BO6" si="7">IF(BG7="",NA(),BG7)</f>
        <v>-</v>
      </c>
      <c r="BH6" s="21" t="str">
        <f t="shared" si="7"/>
        <v>-</v>
      </c>
      <c r="BI6" s="21" t="str">
        <f t="shared" si="7"/>
        <v>-</v>
      </c>
      <c r="BJ6" s="21">
        <f t="shared" si="7"/>
        <v>1368.86</v>
      </c>
      <c r="BK6" s="21" t="str">
        <f t="shared" si="7"/>
        <v>-</v>
      </c>
      <c r="BL6" s="21" t="str">
        <f t="shared" si="7"/>
        <v>-</v>
      </c>
      <c r="BM6" s="21" t="str">
        <f t="shared" si="7"/>
        <v>-</v>
      </c>
      <c r="BN6" s="21" t="str">
        <f t="shared" si="7"/>
        <v>-</v>
      </c>
      <c r="BO6" s="21">
        <f t="shared" si="7"/>
        <v>706.45</v>
      </c>
      <c r="BP6" s="20" t="str">
        <f>IF(BP7="","",IF(BP7="-","【-】","【"&amp;SUBSTITUTE(TEXT(BP7,"#,##0.00"),"-","△")&amp;"】"))</f>
        <v>【602.56】</v>
      </c>
      <c r="BQ6" s="21" t="str">
        <f>IF(BQ7="",NA(),BQ7)</f>
        <v>-</v>
      </c>
      <c r="BR6" s="21" t="str">
        <f t="shared" ref="BR6:BZ6" si="8">IF(BR7="",NA(),BR7)</f>
        <v>-</v>
      </c>
      <c r="BS6" s="21" t="str">
        <f t="shared" si="8"/>
        <v>-</v>
      </c>
      <c r="BT6" s="21" t="str">
        <f t="shared" si="8"/>
        <v>-</v>
      </c>
      <c r="BU6" s="21">
        <f t="shared" si="8"/>
        <v>64.680000000000007</v>
      </c>
      <c r="BV6" s="21" t="str">
        <f t="shared" si="8"/>
        <v>-</v>
      </c>
      <c r="BW6" s="21" t="str">
        <f t="shared" si="8"/>
        <v>-</v>
      </c>
      <c r="BX6" s="21" t="str">
        <f t="shared" si="8"/>
        <v>-</v>
      </c>
      <c r="BY6" s="21" t="str">
        <f t="shared" si="8"/>
        <v>-</v>
      </c>
      <c r="BZ6" s="21">
        <f t="shared" si="8"/>
        <v>85.67</v>
      </c>
      <c r="CA6" s="20" t="str">
        <f>IF(CA7="","",IF(CA7="-","【-】","【"&amp;SUBSTITUTE(TEXT(CA7,"#,##0.00"),"-","△")&amp;"】"))</f>
        <v>【97.94】</v>
      </c>
      <c r="CB6" s="21" t="str">
        <f>IF(CB7="",NA(),CB7)</f>
        <v>-</v>
      </c>
      <c r="CC6" s="21" t="str">
        <f t="shared" ref="CC6:CK6" si="9">IF(CC7="",NA(),CC7)</f>
        <v>-</v>
      </c>
      <c r="CD6" s="21" t="str">
        <f t="shared" si="9"/>
        <v>-</v>
      </c>
      <c r="CE6" s="21" t="str">
        <f t="shared" si="9"/>
        <v>-</v>
      </c>
      <c r="CF6" s="21">
        <f t="shared" si="9"/>
        <v>300.37</v>
      </c>
      <c r="CG6" s="21" t="str">
        <f t="shared" si="9"/>
        <v>-</v>
      </c>
      <c r="CH6" s="21" t="str">
        <f t="shared" si="9"/>
        <v>-</v>
      </c>
      <c r="CI6" s="21" t="str">
        <f t="shared" si="9"/>
        <v>-</v>
      </c>
      <c r="CJ6" s="21" t="str">
        <f t="shared" si="9"/>
        <v>-</v>
      </c>
      <c r="CK6" s="21">
        <f t="shared" si="9"/>
        <v>194.78</v>
      </c>
      <c r="CL6" s="20" t="str">
        <f>IF(CL7="","",IF(CL7="-","【-】","【"&amp;SUBSTITUTE(TEXT(CL7,"#,##0.00"),"-","△")&amp;"】"))</f>
        <v>【140.98】</v>
      </c>
      <c r="CM6" s="21" t="str">
        <f>IF(CM7="",NA(),CM7)</f>
        <v>-</v>
      </c>
      <c r="CN6" s="21" t="str">
        <f t="shared" ref="CN6:CV6" si="10">IF(CN7="",NA(),CN7)</f>
        <v>-</v>
      </c>
      <c r="CO6" s="21" t="str">
        <f t="shared" si="10"/>
        <v>-</v>
      </c>
      <c r="CP6" s="21" t="str">
        <f t="shared" si="10"/>
        <v>-</v>
      </c>
      <c r="CQ6" s="21">
        <f t="shared" si="10"/>
        <v>48.35</v>
      </c>
      <c r="CR6" s="21" t="str">
        <f t="shared" si="10"/>
        <v>-</v>
      </c>
      <c r="CS6" s="21" t="str">
        <f t="shared" si="10"/>
        <v>-</v>
      </c>
      <c r="CT6" s="21" t="str">
        <f t="shared" si="10"/>
        <v>-</v>
      </c>
      <c r="CU6" s="21" t="str">
        <f t="shared" si="10"/>
        <v>-</v>
      </c>
      <c r="CV6" s="21">
        <f t="shared" si="10"/>
        <v>53.26</v>
      </c>
      <c r="CW6" s="20" t="str">
        <f>IF(CW7="","",IF(CW7="-","【-】","【"&amp;SUBSTITUTE(TEXT(CW7,"#,##0.00"),"-","△")&amp;"】"))</f>
        <v>【60.13】</v>
      </c>
      <c r="CX6" s="21" t="str">
        <f>IF(CX7="",NA(),CX7)</f>
        <v>-</v>
      </c>
      <c r="CY6" s="21" t="str">
        <f t="shared" ref="CY6:DG6" si="11">IF(CY7="",NA(),CY7)</f>
        <v>-</v>
      </c>
      <c r="CZ6" s="21" t="str">
        <f t="shared" si="11"/>
        <v>-</v>
      </c>
      <c r="DA6" s="21" t="str">
        <f t="shared" si="11"/>
        <v>-</v>
      </c>
      <c r="DB6" s="21">
        <f t="shared" si="11"/>
        <v>94.98</v>
      </c>
      <c r="DC6" s="21" t="str">
        <f t="shared" si="11"/>
        <v>-</v>
      </c>
      <c r="DD6" s="21" t="str">
        <f t="shared" si="11"/>
        <v>-</v>
      </c>
      <c r="DE6" s="21" t="str">
        <f t="shared" si="11"/>
        <v>-</v>
      </c>
      <c r="DF6" s="21" t="str">
        <f t="shared" si="11"/>
        <v>-</v>
      </c>
      <c r="DG6" s="21">
        <f t="shared" si="11"/>
        <v>91.12</v>
      </c>
      <c r="DH6" s="20" t="str">
        <f>IF(DH7="","",IF(DH7="-","【-】","【"&amp;SUBSTITUTE(TEXT(DH7,"#,##0.00"),"-","△")&amp;"】"))</f>
        <v>【96.00】</v>
      </c>
      <c r="DI6" s="21" t="str">
        <f>IF(DI7="",NA(),DI7)</f>
        <v>-</v>
      </c>
      <c r="DJ6" s="21" t="str">
        <f t="shared" ref="DJ6:DR6" si="12">IF(DJ7="",NA(),DJ7)</f>
        <v>-</v>
      </c>
      <c r="DK6" s="21" t="str">
        <f t="shared" si="12"/>
        <v>-</v>
      </c>
      <c r="DL6" s="21" t="str">
        <f t="shared" si="12"/>
        <v>-</v>
      </c>
      <c r="DM6" s="21">
        <f t="shared" si="12"/>
        <v>61.8</v>
      </c>
      <c r="DN6" s="21" t="str">
        <f t="shared" si="12"/>
        <v>-</v>
      </c>
      <c r="DO6" s="21" t="str">
        <f t="shared" si="12"/>
        <v>-</v>
      </c>
      <c r="DP6" s="21" t="str">
        <f t="shared" si="12"/>
        <v>-</v>
      </c>
      <c r="DQ6" s="21" t="str">
        <f t="shared" si="12"/>
        <v>-</v>
      </c>
      <c r="DR6" s="21">
        <f t="shared" si="12"/>
        <v>33.11</v>
      </c>
      <c r="DS6" s="20" t="str">
        <f>IF(DS7="","",IF(DS7="-","【-】","【"&amp;SUBSTITUTE(TEXT(DS7,"#,##0.00"),"-","△")&amp;"】"))</f>
        <v>【42.20】</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1">
        <f t="shared" si="13"/>
        <v>0.94</v>
      </c>
      <c r="ED6" s="20" t="str">
        <f>IF(ED7="","",IF(ED7="-","【-】","【"&amp;SUBSTITUTE(TEXT(ED7,"#,##0.00"),"-","△")&amp;"】"))</f>
        <v>【9.46】</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7.0000000000000007E-2</v>
      </c>
      <c r="EO6" s="20" t="str">
        <f>IF(EO7="","",IF(EO7="-","【-】","【"&amp;SUBSTITUTE(TEXT(EO7,"#,##0.00"),"-","△")&amp;"】"))</f>
        <v>【0.19】</v>
      </c>
    </row>
    <row r="7" spans="1:148" s="22" customFormat="1" x14ac:dyDescent="0.15">
      <c r="A7" s="14"/>
      <c r="B7" s="23">
        <v>2024</v>
      </c>
      <c r="C7" s="23">
        <v>15458</v>
      </c>
      <c r="D7" s="23">
        <v>46</v>
      </c>
      <c r="E7" s="23">
        <v>17</v>
      </c>
      <c r="F7" s="23">
        <v>1</v>
      </c>
      <c r="G7" s="23">
        <v>0</v>
      </c>
      <c r="H7" s="23" t="s">
        <v>95</v>
      </c>
      <c r="I7" s="23" t="s">
        <v>96</v>
      </c>
      <c r="J7" s="23" t="s">
        <v>97</v>
      </c>
      <c r="K7" s="23" t="s">
        <v>98</v>
      </c>
      <c r="L7" s="23" t="s">
        <v>99</v>
      </c>
      <c r="M7" s="23" t="s">
        <v>100</v>
      </c>
      <c r="N7" s="24" t="s">
        <v>101</v>
      </c>
      <c r="O7" s="24">
        <v>46.85</v>
      </c>
      <c r="P7" s="24">
        <v>69.37</v>
      </c>
      <c r="Q7" s="24">
        <v>68.760000000000005</v>
      </c>
      <c r="R7" s="24">
        <v>3828</v>
      </c>
      <c r="S7" s="24">
        <v>10513</v>
      </c>
      <c r="T7" s="24">
        <v>737.13</v>
      </c>
      <c r="U7" s="24">
        <v>14.26</v>
      </c>
      <c r="V7" s="24">
        <v>7206</v>
      </c>
      <c r="W7" s="24">
        <v>3.31</v>
      </c>
      <c r="X7" s="24">
        <v>2177.04</v>
      </c>
      <c r="Y7" s="24" t="s">
        <v>101</v>
      </c>
      <c r="Z7" s="24" t="s">
        <v>101</v>
      </c>
      <c r="AA7" s="24" t="s">
        <v>101</v>
      </c>
      <c r="AB7" s="24" t="s">
        <v>101</v>
      </c>
      <c r="AC7" s="24">
        <v>87.58</v>
      </c>
      <c r="AD7" s="24" t="s">
        <v>101</v>
      </c>
      <c r="AE7" s="24" t="s">
        <v>101</v>
      </c>
      <c r="AF7" s="24" t="s">
        <v>101</v>
      </c>
      <c r="AG7" s="24" t="s">
        <v>101</v>
      </c>
      <c r="AH7" s="24">
        <v>104.65</v>
      </c>
      <c r="AI7" s="24">
        <v>105.36</v>
      </c>
      <c r="AJ7" s="24" t="s">
        <v>101</v>
      </c>
      <c r="AK7" s="24" t="s">
        <v>101</v>
      </c>
      <c r="AL7" s="24" t="s">
        <v>101</v>
      </c>
      <c r="AM7" s="24" t="s">
        <v>101</v>
      </c>
      <c r="AN7" s="24">
        <v>34.159999999999997</v>
      </c>
      <c r="AO7" s="24" t="s">
        <v>101</v>
      </c>
      <c r="AP7" s="24" t="s">
        <v>101</v>
      </c>
      <c r="AQ7" s="24" t="s">
        <v>101</v>
      </c>
      <c r="AR7" s="24" t="s">
        <v>101</v>
      </c>
      <c r="AS7" s="24">
        <v>23.18</v>
      </c>
      <c r="AT7" s="24">
        <v>3.12</v>
      </c>
      <c r="AU7" s="24" t="s">
        <v>101</v>
      </c>
      <c r="AV7" s="24" t="s">
        <v>101</v>
      </c>
      <c r="AW7" s="24" t="s">
        <v>101</v>
      </c>
      <c r="AX7" s="24" t="s">
        <v>101</v>
      </c>
      <c r="AY7" s="24">
        <v>36.229999999999997</v>
      </c>
      <c r="AZ7" s="24" t="s">
        <v>101</v>
      </c>
      <c r="BA7" s="24" t="s">
        <v>101</v>
      </c>
      <c r="BB7" s="24" t="s">
        <v>101</v>
      </c>
      <c r="BC7" s="24" t="s">
        <v>101</v>
      </c>
      <c r="BD7" s="24">
        <v>80.010000000000005</v>
      </c>
      <c r="BE7" s="24">
        <v>82.75</v>
      </c>
      <c r="BF7" s="24" t="s">
        <v>101</v>
      </c>
      <c r="BG7" s="24" t="s">
        <v>101</v>
      </c>
      <c r="BH7" s="24" t="s">
        <v>101</v>
      </c>
      <c r="BI7" s="24" t="s">
        <v>101</v>
      </c>
      <c r="BJ7" s="24">
        <v>1368.86</v>
      </c>
      <c r="BK7" s="24" t="s">
        <v>101</v>
      </c>
      <c r="BL7" s="24" t="s">
        <v>101</v>
      </c>
      <c r="BM7" s="24" t="s">
        <v>101</v>
      </c>
      <c r="BN7" s="24" t="s">
        <v>101</v>
      </c>
      <c r="BO7" s="24">
        <v>706.45</v>
      </c>
      <c r="BP7" s="24">
        <v>602.55999999999995</v>
      </c>
      <c r="BQ7" s="24" t="s">
        <v>101</v>
      </c>
      <c r="BR7" s="24" t="s">
        <v>101</v>
      </c>
      <c r="BS7" s="24" t="s">
        <v>101</v>
      </c>
      <c r="BT7" s="24" t="s">
        <v>101</v>
      </c>
      <c r="BU7" s="24">
        <v>64.680000000000007</v>
      </c>
      <c r="BV7" s="24" t="s">
        <v>101</v>
      </c>
      <c r="BW7" s="24" t="s">
        <v>101</v>
      </c>
      <c r="BX7" s="24" t="s">
        <v>101</v>
      </c>
      <c r="BY7" s="24" t="s">
        <v>101</v>
      </c>
      <c r="BZ7" s="24">
        <v>85.67</v>
      </c>
      <c r="CA7" s="24">
        <v>97.94</v>
      </c>
      <c r="CB7" s="24" t="s">
        <v>101</v>
      </c>
      <c r="CC7" s="24" t="s">
        <v>101</v>
      </c>
      <c r="CD7" s="24" t="s">
        <v>101</v>
      </c>
      <c r="CE7" s="24" t="s">
        <v>101</v>
      </c>
      <c r="CF7" s="24">
        <v>300.37</v>
      </c>
      <c r="CG7" s="24" t="s">
        <v>101</v>
      </c>
      <c r="CH7" s="24" t="s">
        <v>101</v>
      </c>
      <c r="CI7" s="24" t="s">
        <v>101</v>
      </c>
      <c r="CJ7" s="24" t="s">
        <v>101</v>
      </c>
      <c r="CK7" s="24">
        <v>194.78</v>
      </c>
      <c r="CL7" s="24">
        <v>140.97999999999999</v>
      </c>
      <c r="CM7" s="24" t="s">
        <v>101</v>
      </c>
      <c r="CN7" s="24" t="s">
        <v>101</v>
      </c>
      <c r="CO7" s="24" t="s">
        <v>101</v>
      </c>
      <c r="CP7" s="24" t="s">
        <v>101</v>
      </c>
      <c r="CQ7" s="24">
        <v>48.35</v>
      </c>
      <c r="CR7" s="24" t="s">
        <v>101</v>
      </c>
      <c r="CS7" s="24" t="s">
        <v>101</v>
      </c>
      <c r="CT7" s="24" t="s">
        <v>101</v>
      </c>
      <c r="CU7" s="24" t="s">
        <v>101</v>
      </c>
      <c r="CV7" s="24">
        <v>53.26</v>
      </c>
      <c r="CW7" s="24">
        <v>60.13</v>
      </c>
      <c r="CX7" s="24" t="s">
        <v>101</v>
      </c>
      <c r="CY7" s="24" t="s">
        <v>101</v>
      </c>
      <c r="CZ7" s="24" t="s">
        <v>101</v>
      </c>
      <c r="DA7" s="24" t="s">
        <v>101</v>
      </c>
      <c r="DB7" s="24">
        <v>94.98</v>
      </c>
      <c r="DC7" s="24" t="s">
        <v>101</v>
      </c>
      <c r="DD7" s="24" t="s">
        <v>101</v>
      </c>
      <c r="DE7" s="24" t="s">
        <v>101</v>
      </c>
      <c r="DF7" s="24" t="s">
        <v>101</v>
      </c>
      <c r="DG7" s="24">
        <v>91.12</v>
      </c>
      <c r="DH7" s="24">
        <v>96</v>
      </c>
      <c r="DI7" s="24" t="s">
        <v>101</v>
      </c>
      <c r="DJ7" s="24" t="s">
        <v>101</v>
      </c>
      <c r="DK7" s="24" t="s">
        <v>101</v>
      </c>
      <c r="DL7" s="24" t="s">
        <v>101</v>
      </c>
      <c r="DM7" s="24">
        <v>61.8</v>
      </c>
      <c r="DN7" s="24" t="s">
        <v>101</v>
      </c>
      <c r="DO7" s="24" t="s">
        <v>101</v>
      </c>
      <c r="DP7" s="24" t="s">
        <v>101</v>
      </c>
      <c r="DQ7" s="24" t="s">
        <v>101</v>
      </c>
      <c r="DR7" s="24">
        <v>33.11</v>
      </c>
      <c r="DS7" s="24">
        <v>42.2</v>
      </c>
      <c r="DT7" s="24" t="s">
        <v>101</v>
      </c>
      <c r="DU7" s="24" t="s">
        <v>101</v>
      </c>
      <c r="DV7" s="24" t="s">
        <v>101</v>
      </c>
      <c r="DW7" s="24" t="s">
        <v>101</v>
      </c>
      <c r="DX7" s="24">
        <v>0</v>
      </c>
      <c r="DY7" s="24" t="s">
        <v>101</v>
      </c>
      <c r="DZ7" s="24" t="s">
        <v>101</v>
      </c>
      <c r="EA7" s="24" t="s">
        <v>101</v>
      </c>
      <c r="EB7" s="24" t="s">
        <v>101</v>
      </c>
      <c r="EC7" s="24">
        <v>0.94</v>
      </c>
      <c r="ED7" s="24">
        <v>9.4600000000000009</v>
      </c>
      <c r="EE7" s="24" t="s">
        <v>101</v>
      </c>
      <c r="EF7" s="24" t="s">
        <v>101</v>
      </c>
      <c r="EG7" s="24" t="s">
        <v>101</v>
      </c>
      <c r="EH7" s="24" t="s">
        <v>101</v>
      </c>
      <c r="EI7" s="24">
        <v>0</v>
      </c>
      <c r="EJ7" s="24" t="s">
        <v>101</v>
      </c>
      <c r="EK7" s="24" t="s">
        <v>101</v>
      </c>
      <c r="EL7" s="24" t="s">
        <v>101</v>
      </c>
      <c r="EM7" s="24" t="s">
        <v>101</v>
      </c>
      <c r="EN7" s="24">
        <v>7.0000000000000007E-2</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107</v>
      </c>
    </row>
    <row r="12" spans="1:148" x14ac:dyDescent="0.15">
      <c r="B12">
        <v>1</v>
      </c>
      <c r="C12">
        <v>1</v>
      </c>
      <c r="D12">
        <v>2</v>
      </c>
      <c r="E12">
        <v>3</v>
      </c>
      <c r="F12">
        <v>4</v>
      </c>
      <c r="G12" t="s">
        <v>108</v>
      </c>
    </row>
    <row r="13" spans="1:148" x14ac:dyDescent="0.15">
      <c r="B13" t="s">
        <v>109</v>
      </c>
      <c r="C13" t="s">
        <v>110</v>
      </c>
      <c r="D13" t="s">
        <v>109</v>
      </c>
      <c r="E13" t="s">
        <v>109</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竹川　彰哲</cp:lastModifiedBy>
  <cp:lastPrinted>2026-02-12T00:32:27Z</cp:lastPrinted>
  <dcterms:created xsi:type="dcterms:W3CDTF">2025-12-23T05:55:52Z</dcterms:created>
  <dcterms:modified xsi:type="dcterms:W3CDTF">2026-02-12T00:32:33Z</dcterms:modified>
  <cp:category/>
</cp:coreProperties>
</file>