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40.23.100\s-soumu\係長フォルダ\005-02経営比較分析表\2025(R07)\01経営分析表の分析について\02_提出\"/>
    </mc:Choice>
  </mc:AlternateContent>
  <workbookProtection workbookAlgorithmName="SHA-512" workbookHashValue="nvqwmxDk9k5HND2EFicn/Iz3ikZaHjrWxPB2MFPLm84iE8RkwZC36i+T0PGF92cKg3b4L6Fdaq0d8kpokCkrIg==" workbookSaltValue="jxEb9l1FG3iySfL0GJWlXQ==" workbookSpinCount="100000" lockStructure="1"/>
  <bookViews>
    <workbookView xWindow="0" yWindow="0" windowWidth="23040" windowHeight="921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J85" i="4"/>
  <c r="I85" i="4"/>
  <c r="H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<sst xmlns="http://schemas.openxmlformats.org/spreadsheetml/2006/main" count="228" uniqueCount="115">
  <si>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</si>
  <si>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</si>
  <si>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</si>
  <si>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</si>
  <si>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</si>
  <si>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</si>
  <si>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</si>
  <si>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</si>
  <si>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</si>
  <si>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</si>
  <si>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</si>
  <si>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</si>
  <si>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</si>
  <si>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</si>
  <si>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</si>
  <si>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</si>
  <si>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</si>
  <si>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</si>
  <si>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</si>
  <si>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</si>
  <si>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</si>
  <si>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</si>
  <si>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</si>
  <si>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</si>
  <si>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</si>
  <si>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</si>
  <si>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</si>
  <si>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</si>
  <si>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</si>
  <si>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</si>
  <si>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</si>
  <si>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</si>
  <si>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</si>
  <si>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</si>
  <si>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</si>
  <si>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</si>
  <si>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</si>
  <si>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</si>
  <si>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</si>
  <si>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</si>
  <si>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</si>
  <si>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</si>
  <si>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</si>
  <si>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</si>
  <si>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</si>
  <si>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</si>
  <si>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</si>
  <si>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</si>
  <si>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</si>
  <si>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</si>
  <si>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</si>
  <si>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</si>
  <si>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</si>
  <si>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</si>
  <si>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</si>
  <si>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</si>
  <si>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</si>
  <si>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</si>
  <si>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</si>
  <si>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</si>
  <si>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</si>
  <si>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</si>
  <si>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</si>
  <si>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</si>
  <si>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</si>
  <si>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</si>
  <si>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</si>
  <si>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</si>
  <si>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</si>
  <si>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</si>
  <si>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</si>
  <si>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</si>
  <si>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</si>
  <si>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</si>
  <si>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</si>
  <si>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</si>
  <si>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</si>
  <si>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</si>
  <si>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</si>
  <si>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</si>
  <si>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</si>
  <si>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</si>
  <si>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</si>
  <si>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</si>
  <si>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</si>
  <si>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</si>
  <si>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</si>
  <si>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</si>
  <si>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</si>
  <si>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</si>
  <si>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</si>
  <si>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</si>
  <si>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</si>
  <si>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北海道　斜里町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</si>
  <si>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</si>
  <si>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</si>
  <si>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</si>
  <si>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</si>
  <si>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</si>
  <si>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</si>
  <si>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</si>
  <si>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</si>
  <si>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</si>
  <si>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</si>
  <si>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</si>
  <si>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</si>
  <si>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</si>
  <si>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</si>
  <si>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</si>
  <si>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</si>
  <si>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"R"yy</t>
    <phoneticPr fontId="4"/>
  </si>
  <si>
    <t>←書式設定</t>
    <rPh sb="1" eb="3">
      <t>ショシキ</t>
    </rPh>
    <rPh sb="3" eb="5">
      <t>セッテイ</t>
    </rPh>
    <phoneticPr fontId="4"/>
  </si>
  <si>
    <t>　有形固定資産減価償却率は、全国平均及び類似団体平均とおおむね同水準にあります。
　管路経年化率は、平成初期に比較的大規模な管路更新事業を実施したことにより、全国平均や類似団体平均と比較して低い数値となっています。
　管路更新率は、経年比較や類似団体との比較においても低い値となっていますが、施設状況等を踏まえ、適切な更新投資を行っていきます。</t>
    <phoneticPr fontId="4"/>
  </si>
  <si>
    <t>　経常収支比率では、経常損失が生じていることから、料金改定や経費節減策の実行など、経営改善に向けた取組が必要です。
　累積欠損金比率は、経営の健全性に課題がある状況です。早期に0％となるよう経営改善を図っていく必要があります。
　流動比率では、短期の支払能力は確保されていますが、前年度から大きく低下しているため、資金状況等を注視していく必要があります。
　企業債残高対事業規模比率では、企業債残高の規模が大きいことが示されています。類似団体平均、全国平均を大きく上回っており、投資規模や料金水準が適切か検討する余地があります。
　料金回収率では、給水に係る費用の一部が給水収益以外の収入で賄われていることが示されています。100%を下回る状況が続いており、経費節減による維持管理費の圧縮や料金改定などを検討する必要があります。
　給水原価では、類似団体平均を下回っています。これは、経費抑制などの経営努力の成果と捉えられますが、全国平均と比べると高い水準にあることから、取組を継続していく方針です。
　施設利用率は、類似団体と比較して低い値ですが、これは、上水道事業においては、災害等に対する備えとして、簡易水道事業においては、観光地区であることから季節や年度ごとの観光客数の変動への対応として、一定程度の配水能力を確保しているためです。
　有収率は、類似団体平均と同水準にあります。末端端部や空き家の漏水が多いことが挙げられますが、令和6年度に導入したスマートメーターなどを活用して、改善を進めていきます。</t>
    <rPh sb="581" eb="583">
      <t>ヘイキン</t>
    </rPh>
    <rPh sb="584" eb="587">
      <t>ドウスイジュン</t>
    </rPh>
    <phoneticPr fontId="4"/>
  </si>
  <si>
    <t>　短期的な支払能力は確保されていますが、経常収支の赤字が継続し累積欠損金も高水準であることから、収益基盤は脆弱な状況にあります。とりわけ料金回収率の低さが構造的な課題となっており、収益性の改善が不可欠です。また、建設改良を企業債に大きく依存してきた結果、債務水準は高止まりしており、人口減少や金利上昇を踏まえると財務リスクへの対応が必要です。
　さらに、施設利用率が低い状況にあることから、更新投資と併せたダウンサイジングの検討が求められます。一方、有収率は改善途上にあり、スマートメーターの活用などによる収益性向上が期待されます。
　施設の老朽化は概ね平均的ですが、更新率が低いため、将来負担を見据えた計画的投資が重要です。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</si>
</sst>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0.34</c:v>
                </c:pt>
                <c:pt idx="1">
                  <c:v>0.43</c:v>
                </c:pt>
                <c:pt idx="2">
                  <c:v>0.48</c:v>
                </c:pt>
                <c:pt idx="3">
                  <c:v>0.54</c:v>
                </c:pt>
                <c:pt idx="4">
                  <c:v>0.2</c:v>
                </c:pt>
              </c:numCache>
            </c:numRef>
          </c:val>
          <c:extLst>
            <c:ext xmlns:c16="http://schemas.microsoft.com/office/drawing/2014/chart" uri="{C3380CC4-5D6E-409C-BE32-E72D297353CC}">
              <c16:uniqueId val="{00000000-5688-4296-854E-E56419EBF459}"/>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c:v>
                </c:pt>
                <c:pt idx="1">
                  <c:v>0.36</c:v>
                </c:pt>
                <c:pt idx="2">
                  <c:v>0.56999999999999995</c:v>
                </c:pt>
                <c:pt idx="3">
                  <c:v>0.56000000000000005</c:v>
                </c:pt>
                <c:pt idx="4">
                  <c:v>0.54</c:v>
                </c:pt>
              </c:numCache>
            </c:numRef>
          </c:val>
          <c:smooth val="0"/>
          <c:extLst>
            <c:ext xmlns:c16="http://schemas.microsoft.com/office/drawing/2014/chart" uri="{C3380CC4-5D6E-409C-BE32-E72D297353CC}">
              <c16:uniqueId val="{00000001-5688-4296-854E-E56419EBF459}"/>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44.81</c:v>
                </c:pt>
                <c:pt idx="1">
                  <c:v>45.04</c:v>
                </c:pt>
                <c:pt idx="2">
                  <c:v>42.49</c:v>
                </c:pt>
                <c:pt idx="3">
                  <c:v>44.46</c:v>
                </c:pt>
                <c:pt idx="4">
                  <c:v>44.32</c:v>
                </c:pt>
              </c:numCache>
            </c:numRef>
          </c:val>
          <c:extLst>
            <c:ext xmlns:c16="http://schemas.microsoft.com/office/drawing/2014/chart" uri="{C3380CC4-5D6E-409C-BE32-E72D297353CC}">
              <c16:uniqueId val="{00000000-33D9-4EFD-95A0-08089D902405}"/>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49.38</c:v>
                </c:pt>
                <c:pt idx="1">
                  <c:v>50.09</c:v>
                </c:pt>
                <c:pt idx="2">
                  <c:v>50.1</c:v>
                </c:pt>
                <c:pt idx="3">
                  <c:v>49.76</c:v>
                </c:pt>
                <c:pt idx="4">
                  <c:v>49.74</c:v>
                </c:pt>
              </c:numCache>
            </c:numRef>
          </c:val>
          <c:smooth val="0"/>
          <c:extLst>
            <c:ext xmlns:c16="http://schemas.microsoft.com/office/drawing/2014/chart" uri="{C3380CC4-5D6E-409C-BE32-E72D297353CC}">
              <c16:uniqueId val="{00000001-33D9-4EFD-95A0-08089D902405}"/>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74.63</c:v>
                </c:pt>
                <c:pt idx="1">
                  <c:v>75.3</c:v>
                </c:pt>
                <c:pt idx="2">
                  <c:v>75.59</c:v>
                </c:pt>
                <c:pt idx="3">
                  <c:v>72.98</c:v>
                </c:pt>
                <c:pt idx="4">
                  <c:v>75.97</c:v>
                </c:pt>
              </c:numCache>
            </c:numRef>
          </c:val>
          <c:extLst>
            <c:ext xmlns:c16="http://schemas.microsoft.com/office/drawing/2014/chart" uri="{C3380CC4-5D6E-409C-BE32-E72D297353CC}">
              <c16:uniqueId val="{00000000-75EF-4AB5-A2A3-C0B704A23852}"/>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78.010000000000005</c:v>
                </c:pt>
                <c:pt idx="1">
                  <c:v>77.599999999999994</c:v>
                </c:pt>
                <c:pt idx="2">
                  <c:v>77.3</c:v>
                </c:pt>
                <c:pt idx="3">
                  <c:v>76.64</c:v>
                </c:pt>
                <c:pt idx="4">
                  <c:v>75.37</c:v>
                </c:pt>
              </c:numCache>
            </c:numRef>
          </c:val>
          <c:smooth val="0"/>
          <c:extLst>
            <c:ext xmlns:c16="http://schemas.microsoft.com/office/drawing/2014/chart" uri="{C3380CC4-5D6E-409C-BE32-E72D297353CC}">
              <c16:uniqueId val="{00000001-75EF-4AB5-A2A3-C0B704A23852}"/>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96.32</c:v>
                </c:pt>
                <c:pt idx="1">
                  <c:v>110.9</c:v>
                </c:pt>
                <c:pt idx="2">
                  <c:v>90.48</c:v>
                </c:pt>
                <c:pt idx="3">
                  <c:v>92.56</c:v>
                </c:pt>
                <c:pt idx="4">
                  <c:v>93.74</c:v>
                </c:pt>
              </c:numCache>
            </c:numRef>
          </c:val>
          <c:extLst>
            <c:ext xmlns:c16="http://schemas.microsoft.com/office/drawing/2014/chart" uri="{C3380CC4-5D6E-409C-BE32-E72D297353CC}">
              <c16:uniqueId val="{00000000-FBD0-4916-A030-474D7FFD695A}"/>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105.34</c:v>
                </c:pt>
                <c:pt idx="1">
                  <c:v>105.77</c:v>
                </c:pt>
                <c:pt idx="2">
                  <c:v>104.82</c:v>
                </c:pt>
                <c:pt idx="3">
                  <c:v>106.46</c:v>
                </c:pt>
                <c:pt idx="4">
                  <c:v>103.41</c:v>
                </c:pt>
              </c:numCache>
            </c:numRef>
          </c:val>
          <c:smooth val="0"/>
          <c:extLst>
            <c:ext xmlns:c16="http://schemas.microsoft.com/office/drawing/2014/chart" uri="{C3380CC4-5D6E-409C-BE32-E72D297353CC}">
              <c16:uniqueId val="{00000001-FBD0-4916-A030-474D7FFD695A}"/>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47.11</c:v>
                </c:pt>
                <c:pt idx="1">
                  <c:v>48.58</c:v>
                </c:pt>
                <c:pt idx="2">
                  <c:v>49.97</c:v>
                </c:pt>
                <c:pt idx="3">
                  <c:v>51.12</c:v>
                </c:pt>
                <c:pt idx="4">
                  <c:v>52.16</c:v>
                </c:pt>
              </c:numCache>
            </c:numRef>
          </c:val>
          <c:extLst>
            <c:ext xmlns:c16="http://schemas.microsoft.com/office/drawing/2014/chart" uri="{C3380CC4-5D6E-409C-BE32-E72D297353CC}">
              <c16:uniqueId val="{00000000-7754-4768-BE8C-855754DE40DC}"/>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47.5</c:v>
                </c:pt>
                <c:pt idx="1">
                  <c:v>48.41</c:v>
                </c:pt>
                <c:pt idx="2">
                  <c:v>50.02</c:v>
                </c:pt>
                <c:pt idx="3">
                  <c:v>51.38</c:v>
                </c:pt>
                <c:pt idx="4">
                  <c:v>52.3</c:v>
                </c:pt>
              </c:numCache>
            </c:numRef>
          </c:val>
          <c:smooth val="0"/>
          <c:extLst>
            <c:ext xmlns:c16="http://schemas.microsoft.com/office/drawing/2014/chart" uri="{C3380CC4-5D6E-409C-BE32-E72D297353CC}">
              <c16:uniqueId val="{00000001-7754-4768-BE8C-855754DE40DC}"/>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7.53</c:v>
                </c:pt>
                <c:pt idx="1">
                  <c:v>7.53</c:v>
                </c:pt>
                <c:pt idx="2">
                  <c:v>7.61</c:v>
                </c:pt>
                <c:pt idx="3">
                  <c:v>7.6</c:v>
                </c:pt>
                <c:pt idx="4">
                  <c:v>7.5</c:v>
                </c:pt>
              </c:numCache>
            </c:numRef>
          </c:val>
          <c:extLst>
            <c:ext xmlns:c16="http://schemas.microsoft.com/office/drawing/2014/chart" uri="{C3380CC4-5D6E-409C-BE32-E72D297353CC}">
              <c16:uniqueId val="{00000000-C991-4FE7-A7AB-261E270668B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17.399999999999999</c:v>
                </c:pt>
                <c:pt idx="1">
                  <c:v>18.64</c:v>
                </c:pt>
                <c:pt idx="2">
                  <c:v>19.510000000000002</c:v>
                </c:pt>
                <c:pt idx="3">
                  <c:v>21.6</c:v>
                </c:pt>
                <c:pt idx="4">
                  <c:v>23.36</c:v>
                </c:pt>
              </c:numCache>
            </c:numRef>
          </c:val>
          <c:smooth val="0"/>
          <c:extLst>
            <c:ext xmlns:c16="http://schemas.microsoft.com/office/drawing/2014/chart" uri="{C3380CC4-5D6E-409C-BE32-E72D297353CC}">
              <c16:uniqueId val="{00000001-C991-4FE7-A7AB-261E270668B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46.36</c:v>
                </c:pt>
                <c:pt idx="1">
                  <c:v>34.49</c:v>
                </c:pt>
                <c:pt idx="2">
                  <c:v>50.11</c:v>
                </c:pt>
                <c:pt idx="3">
                  <c:v>53.28</c:v>
                </c:pt>
                <c:pt idx="4">
                  <c:v>62.56</c:v>
                </c:pt>
              </c:numCache>
            </c:numRef>
          </c:val>
          <c:extLst>
            <c:ext xmlns:c16="http://schemas.microsoft.com/office/drawing/2014/chart" uri="{C3380CC4-5D6E-409C-BE32-E72D297353CC}">
              <c16:uniqueId val="{00000000-2107-474F-ABBC-FEE2EB5D7486}"/>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24.04</c:v>
                </c:pt>
                <c:pt idx="1">
                  <c:v>28.03</c:v>
                </c:pt>
                <c:pt idx="2">
                  <c:v>26.73</c:v>
                </c:pt>
                <c:pt idx="3">
                  <c:v>27.85</c:v>
                </c:pt>
                <c:pt idx="4">
                  <c:v>28</c:v>
                </c:pt>
              </c:numCache>
            </c:numRef>
          </c:val>
          <c:smooth val="0"/>
          <c:extLst>
            <c:ext xmlns:c16="http://schemas.microsoft.com/office/drawing/2014/chart" uri="{C3380CC4-5D6E-409C-BE32-E72D297353CC}">
              <c16:uniqueId val="{00000001-2107-474F-ABBC-FEE2EB5D7486}"/>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171.4</c:v>
                </c:pt>
                <c:pt idx="1">
                  <c:v>177.18</c:v>
                </c:pt>
                <c:pt idx="2">
                  <c:v>174.85</c:v>
                </c:pt>
                <c:pt idx="3">
                  <c:v>178.43</c:v>
                </c:pt>
                <c:pt idx="4">
                  <c:v>143</c:v>
                </c:pt>
              </c:numCache>
            </c:numRef>
          </c:val>
          <c:extLst>
            <c:ext xmlns:c16="http://schemas.microsoft.com/office/drawing/2014/chart" uri="{C3380CC4-5D6E-409C-BE32-E72D297353CC}">
              <c16:uniqueId val="{00000000-6D1F-4B0E-91D4-2EF89373F53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305.08</c:v>
                </c:pt>
                <c:pt idx="1">
                  <c:v>305.33999999999997</c:v>
                </c:pt>
                <c:pt idx="2">
                  <c:v>310.01</c:v>
                </c:pt>
                <c:pt idx="3">
                  <c:v>311.12</c:v>
                </c:pt>
                <c:pt idx="4">
                  <c:v>293.51</c:v>
                </c:pt>
              </c:numCache>
            </c:numRef>
          </c:val>
          <c:smooth val="0"/>
          <c:extLst>
            <c:ext xmlns:c16="http://schemas.microsoft.com/office/drawing/2014/chart" uri="{C3380CC4-5D6E-409C-BE32-E72D297353CC}">
              <c16:uniqueId val="{00000001-6D1F-4B0E-91D4-2EF89373F53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930.85</c:v>
                </c:pt>
                <c:pt idx="1">
                  <c:v>825.65</c:v>
                </c:pt>
                <c:pt idx="2">
                  <c:v>910.33</c:v>
                </c:pt>
                <c:pt idx="3">
                  <c:v>821.37</c:v>
                </c:pt>
                <c:pt idx="4">
                  <c:v>830.37</c:v>
                </c:pt>
              </c:numCache>
            </c:numRef>
          </c:val>
          <c:extLst>
            <c:ext xmlns:c16="http://schemas.microsoft.com/office/drawing/2014/chart" uri="{C3380CC4-5D6E-409C-BE32-E72D297353CC}">
              <c16:uniqueId val="{00000000-426A-4415-9149-65D477F0605E}"/>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585.59</c:v>
                </c:pt>
                <c:pt idx="1">
                  <c:v>561.34</c:v>
                </c:pt>
                <c:pt idx="2">
                  <c:v>538.33000000000004</c:v>
                </c:pt>
                <c:pt idx="3">
                  <c:v>515.14</c:v>
                </c:pt>
                <c:pt idx="4">
                  <c:v>498.34</c:v>
                </c:pt>
              </c:numCache>
            </c:numRef>
          </c:val>
          <c:smooth val="0"/>
          <c:extLst>
            <c:ext xmlns:c16="http://schemas.microsoft.com/office/drawing/2014/chart" uri="{C3380CC4-5D6E-409C-BE32-E72D297353CC}">
              <c16:uniqueId val="{00000001-426A-4415-9149-65D477F0605E}"/>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82.47</c:v>
                </c:pt>
                <c:pt idx="1">
                  <c:v>93.72</c:v>
                </c:pt>
                <c:pt idx="2">
                  <c:v>78.790000000000006</c:v>
                </c:pt>
                <c:pt idx="3">
                  <c:v>87.21</c:v>
                </c:pt>
                <c:pt idx="4">
                  <c:v>88.06</c:v>
                </c:pt>
              </c:numCache>
            </c:numRef>
          </c:val>
          <c:extLst>
            <c:ext xmlns:c16="http://schemas.microsoft.com/office/drawing/2014/chart" uri="{C3380CC4-5D6E-409C-BE32-E72D297353CC}">
              <c16:uniqueId val="{00000000-B35A-4FE7-861E-4B13CC874457}"/>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82.78</c:v>
                </c:pt>
                <c:pt idx="1">
                  <c:v>84.82</c:v>
                </c:pt>
                <c:pt idx="2">
                  <c:v>82.29</c:v>
                </c:pt>
                <c:pt idx="3">
                  <c:v>84.16</c:v>
                </c:pt>
                <c:pt idx="4">
                  <c:v>81.45</c:v>
                </c:pt>
              </c:numCache>
            </c:numRef>
          </c:val>
          <c:smooth val="0"/>
          <c:extLst>
            <c:ext xmlns:c16="http://schemas.microsoft.com/office/drawing/2014/chart" uri="{C3380CC4-5D6E-409C-BE32-E72D297353CC}">
              <c16:uniqueId val="{00000001-B35A-4FE7-861E-4B13CC874457}"/>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194.08</c:v>
                </c:pt>
                <c:pt idx="1">
                  <c:v>187.24</c:v>
                </c:pt>
                <c:pt idx="2">
                  <c:v>213.6</c:v>
                </c:pt>
                <c:pt idx="3">
                  <c:v>214.5</c:v>
                </c:pt>
                <c:pt idx="4">
                  <c:v>202.45</c:v>
                </c:pt>
              </c:numCache>
            </c:numRef>
          </c:val>
          <c:extLst>
            <c:ext xmlns:c16="http://schemas.microsoft.com/office/drawing/2014/chart" uri="{C3380CC4-5D6E-409C-BE32-E72D297353CC}">
              <c16:uniqueId val="{00000000-D535-40A8-A3D9-87430F092D0B}"/>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225.09</c:v>
                </c:pt>
                <c:pt idx="1">
                  <c:v>224.82</c:v>
                </c:pt>
                <c:pt idx="2">
                  <c:v>230.85</c:v>
                </c:pt>
                <c:pt idx="3">
                  <c:v>230.21</c:v>
                </c:pt>
                <c:pt idx="4">
                  <c:v>240.31</c:v>
                </c:pt>
              </c:numCache>
            </c:numRef>
          </c:val>
          <c:smooth val="0"/>
          <c:extLst>
            <c:ext xmlns:c16="http://schemas.microsoft.com/office/drawing/2014/chart" uri="{C3380CC4-5D6E-409C-BE32-E72D297353CC}">
              <c16:uniqueId val="{00000001-D535-40A8-A3D9-87430F092D0B}"/>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F1" zoomScale="80" zoomScaleNormal="8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15">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15">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9" t="str">
        <f>データ!H6</f>
        <v>北海道　斜里町</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8"/>
      <c r="D7" s="48"/>
      <c r="E7" s="48"/>
      <c r="F7" s="48"/>
      <c r="G7" s="48"/>
      <c r="H7" s="48"/>
      <c r="I7" s="47" t="s">
        <v>2</v>
      </c>
      <c r="J7" s="48"/>
      <c r="K7" s="48"/>
      <c r="L7" s="48"/>
      <c r="M7" s="48"/>
      <c r="N7" s="48"/>
      <c r="O7" s="69"/>
      <c r="P7" s="49" t="s">
        <v>3</v>
      </c>
      <c r="Q7" s="49"/>
      <c r="R7" s="49"/>
      <c r="S7" s="49"/>
      <c r="T7" s="49"/>
      <c r="U7" s="49"/>
      <c r="V7" s="49"/>
      <c r="W7" s="49" t="s">
        <v>4</v>
      </c>
      <c r="X7" s="49"/>
      <c r="Y7" s="49"/>
      <c r="Z7" s="49"/>
      <c r="AA7" s="49"/>
      <c r="AB7" s="49"/>
      <c r="AC7" s="49"/>
      <c r="AD7" s="49" t="s">
        <v>5</v>
      </c>
      <c r="AE7" s="49"/>
      <c r="AF7" s="49"/>
      <c r="AG7" s="49"/>
      <c r="AH7" s="49"/>
      <c r="AI7" s="49"/>
      <c r="AJ7" s="49"/>
      <c r="AK7" s="2"/>
      <c r="AL7" s="49" t="s">
        <v>6</v>
      </c>
      <c r="AM7" s="49"/>
      <c r="AN7" s="49"/>
      <c r="AO7" s="49"/>
      <c r="AP7" s="49"/>
      <c r="AQ7" s="49"/>
      <c r="AR7" s="49"/>
      <c r="AS7" s="49"/>
      <c r="AT7" s="47" t="s">
        <v>7</v>
      </c>
      <c r="AU7" s="48"/>
      <c r="AV7" s="48"/>
      <c r="AW7" s="48"/>
      <c r="AX7" s="48"/>
      <c r="AY7" s="48"/>
      <c r="AZ7" s="48"/>
      <c r="BA7" s="48"/>
      <c r="BB7" s="49" t="s">
        <v>8</v>
      </c>
      <c r="BC7" s="49"/>
      <c r="BD7" s="49"/>
      <c r="BE7" s="49"/>
      <c r="BF7" s="49"/>
      <c r="BG7" s="49"/>
      <c r="BH7" s="49"/>
      <c r="BI7" s="49"/>
      <c r="BJ7" s="3"/>
      <c r="BK7" s="3"/>
      <c r="BL7" s="81" t="s">
        <v>9</v>
      </c>
      <c r="BM7" s="82"/>
      <c r="BN7" s="82"/>
      <c r="BO7" s="82"/>
      <c r="BP7" s="82"/>
      <c r="BQ7" s="82"/>
      <c r="BR7" s="82"/>
      <c r="BS7" s="82"/>
      <c r="BT7" s="82"/>
      <c r="BU7" s="82"/>
      <c r="BV7" s="82"/>
      <c r="BW7" s="82"/>
      <c r="BX7" s="82"/>
      <c r="BY7" s="83"/>
    </row>
    <row r="8" spans="1:78" ht="18.75" customHeight="1" x14ac:dyDescent="0.15">
      <c r="A8" s="2"/>
      <c r="B8" s="74" t="str">
        <f>データ!$I$6</f>
        <v>法適用</v>
      </c>
      <c r="C8" s="75"/>
      <c r="D8" s="75"/>
      <c r="E8" s="75"/>
      <c r="F8" s="75"/>
      <c r="G8" s="75"/>
      <c r="H8" s="75"/>
      <c r="I8" s="74" t="str">
        <f>データ!$J$6</f>
        <v>水道事業</v>
      </c>
      <c r="J8" s="75"/>
      <c r="K8" s="75"/>
      <c r="L8" s="75"/>
      <c r="M8" s="75"/>
      <c r="N8" s="75"/>
      <c r="O8" s="76"/>
      <c r="P8" s="77" t="str">
        <f>データ!$K$6</f>
        <v>末端給水事業</v>
      </c>
      <c r="Q8" s="77"/>
      <c r="R8" s="77"/>
      <c r="S8" s="77"/>
      <c r="T8" s="77"/>
      <c r="U8" s="77"/>
      <c r="V8" s="77"/>
      <c r="W8" s="77" t="str">
        <f>データ!$L$6</f>
        <v>A8</v>
      </c>
      <c r="X8" s="77"/>
      <c r="Y8" s="77"/>
      <c r="Z8" s="77"/>
      <c r="AA8" s="77"/>
      <c r="AB8" s="77"/>
      <c r="AC8" s="77"/>
      <c r="AD8" s="77" t="str">
        <f>データ!$M$6</f>
        <v>非設置</v>
      </c>
      <c r="AE8" s="77"/>
      <c r="AF8" s="77"/>
      <c r="AG8" s="77"/>
      <c r="AH8" s="77"/>
      <c r="AI8" s="77"/>
      <c r="AJ8" s="77"/>
      <c r="AK8" s="2"/>
      <c r="AL8" s="68">
        <f>データ!$R$6</f>
        <v>10513</v>
      </c>
      <c r="AM8" s="68"/>
      <c r="AN8" s="68"/>
      <c r="AO8" s="68"/>
      <c r="AP8" s="68"/>
      <c r="AQ8" s="68"/>
      <c r="AR8" s="68"/>
      <c r="AS8" s="68"/>
      <c r="AT8" s="36">
        <f>データ!$S$6</f>
        <v>737.13</v>
      </c>
      <c r="AU8" s="37"/>
      <c r="AV8" s="37"/>
      <c r="AW8" s="37"/>
      <c r="AX8" s="37"/>
      <c r="AY8" s="37"/>
      <c r="AZ8" s="37"/>
      <c r="BA8" s="37"/>
      <c r="BB8" s="57">
        <f>データ!$T$6</f>
        <v>14.26</v>
      </c>
      <c r="BC8" s="57"/>
      <c r="BD8" s="57"/>
      <c r="BE8" s="57"/>
      <c r="BF8" s="57"/>
      <c r="BG8" s="57"/>
      <c r="BH8" s="57"/>
      <c r="BI8" s="57"/>
      <c r="BJ8" s="3"/>
      <c r="BK8" s="3"/>
      <c r="BL8" s="70" t="s">
        <v>10</v>
      </c>
      <c r="BM8" s="71"/>
      <c r="BN8" s="72" t="s">
        <v>11</v>
      </c>
      <c r="BO8" s="72"/>
      <c r="BP8" s="72"/>
      <c r="BQ8" s="72"/>
      <c r="BR8" s="72"/>
      <c r="BS8" s="72"/>
      <c r="BT8" s="72"/>
      <c r="BU8" s="72"/>
      <c r="BV8" s="72"/>
      <c r="BW8" s="72"/>
      <c r="BX8" s="72"/>
      <c r="BY8" s="73"/>
    </row>
    <row r="9" spans="1:78" ht="18.75" customHeight="1" x14ac:dyDescent="0.15">
      <c r="A9" s="2"/>
      <c r="B9" s="47" t="s">
        <v>12</v>
      </c>
      <c r="C9" s="48"/>
      <c r="D9" s="48"/>
      <c r="E9" s="48"/>
      <c r="F9" s="48"/>
      <c r="G9" s="48"/>
      <c r="H9" s="48"/>
      <c r="I9" s="47" t="s">
        <v>13</v>
      </c>
      <c r="J9" s="48"/>
      <c r="K9" s="48"/>
      <c r="L9" s="48"/>
      <c r="M9" s="48"/>
      <c r="N9" s="48"/>
      <c r="O9" s="69"/>
      <c r="P9" s="49" t="s">
        <v>14</v>
      </c>
      <c r="Q9" s="49"/>
      <c r="R9" s="49"/>
      <c r="S9" s="49"/>
      <c r="T9" s="49"/>
      <c r="U9" s="49"/>
      <c r="V9" s="49"/>
      <c r="W9" s="49" t="s">
        <v>15</v>
      </c>
      <c r="X9" s="49"/>
      <c r="Y9" s="49"/>
      <c r="Z9" s="49"/>
      <c r="AA9" s="49"/>
      <c r="AB9" s="49"/>
      <c r="AC9" s="49"/>
      <c r="AD9" s="2"/>
      <c r="AE9" s="2"/>
      <c r="AF9" s="2"/>
      <c r="AG9" s="2"/>
      <c r="AH9" s="2"/>
      <c r="AI9" s="2"/>
      <c r="AJ9" s="2"/>
      <c r="AK9" s="2"/>
      <c r="AL9" s="49" t="s">
        <v>16</v>
      </c>
      <c r="AM9" s="49"/>
      <c r="AN9" s="49"/>
      <c r="AO9" s="49"/>
      <c r="AP9" s="49"/>
      <c r="AQ9" s="49"/>
      <c r="AR9" s="49"/>
      <c r="AS9" s="49"/>
      <c r="AT9" s="47" t="s">
        <v>17</v>
      </c>
      <c r="AU9" s="48"/>
      <c r="AV9" s="48"/>
      <c r="AW9" s="48"/>
      <c r="AX9" s="48"/>
      <c r="AY9" s="48"/>
      <c r="AZ9" s="48"/>
      <c r="BA9" s="48"/>
      <c r="BB9" s="49" t="s">
        <v>18</v>
      </c>
      <c r="BC9" s="49"/>
      <c r="BD9" s="49"/>
      <c r="BE9" s="49"/>
      <c r="BF9" s="49"/>
      <c r="BG9" s="49"/>
      <c r="BH9" s="49"/>
      <c r="BI9" s="49"/>
      <c r="BJ9" s="3"/>
      <c r="BK9" s="3"/>
      <c r="BL9" s="50" t="s">
        <v>19</v>
      </c>
      <c r="BM9" s="51"/>
      <c r="BN9" s="52" t="s">
        <v>20</v>
      </c>
      <c r="BO9" s="52"/>
      <c r="BP9" s="52"/>
      <c r="BQ9" s="52"/>
      <c r="BR9" s="52"/>
      <c r="BS9" s="52"/>
      <c r="BT9" s="52"/>
      <c r="BU9" s="52"/>
      <c r="BV9" s="52"/>
      <c r="BW9" s="52"/>
      <c r="BX9" s="52"/>
      <c r="BY9" s="53"/>
    </row>
    <row r="10" spans="1:78" ht="18.75" customHeight="1" x14ac:dyDescent="0.15">
      <c r="A10" s="2"/>
      <c r="B10" s="36" t="str">
        <f>データ!$N$6</f>
        <v>-</v>
      </c>
      <c r="C10" s="37"/>
      <c r="D10" s="37"/>
      <c r="E10" s="37"/>
      <c r="F10" s="37"/>
      <c r="G10" s="37"/>
      <c r="H10" s="37"/>
      <c r="I10" s="36">
        <f>データ!$O$6</f>
        <v>39.32</v>
      </c>
      <c r="J10" s="37"/>
      <c r="K10" s="37"/>
      <c r="L10" s="37"/>
      <c r="M10" s="37"/>
      <c r="N10" s="37"/>
      <c r="O10" s="67"/>
      <c r="P10" s="57">
        <f>データ!$P$6</f>
        <v>86.49</v>
      </c>
      <c r="Q10" s="57"/>
      <c r="R10" s="57"/>
      <c r="S10" s="57"/>
      <c r="T10" s="57"/>
      <c r="U10" s="57"/>
      <c r="V10" s="57"/>
      <c r="W10" s="68">
        <f>データ!$Q$6</f>
        <v>3256</v>
      </c>
      <c r="X10" s="68"/>
      <c r="Y10" s="68"/>
      <c r="Z10" s="68"/>
      <c r="AA10" s="68"/>
      <c r="AB10" s="68"/>
      <c r="AC10" s="68"/>
      <c r="AD10" s="2"/>
      <c r="AE10" s="2"/>
      <c r="AF10" s="2"/>
      <c r="AG10" s="2"/>
      <c r="AH10" s="2"/>
      <c r="AI10" s="2"/>
      <c r="AJ10" s="2"/>
      <c r="AK10" s="2"/>
      <c r="AL10" s="68">
        <f>データ!$U$6</f>
        <v>8985</v>
      </c>
      <c r="AM10" s="68"/>
      <c r="AN10" s="68"/>
      <c r="AO10" s="68"/>
      <c r="AP10" s="68"/>
      <c r="AQ10" s="68"/>
      <c r="AR10" s="68"/>
      <c r="AS10" s="68"/>
      <c r="AT10" s="36">
        <f>データ!$V$6</f>
        <v>25.22</v>
      </c>
      <c r="AU10" s="37"/>
      <c r="AV10" s="37"/>
      <c r="AW10" s="37"/>
      <c r="AX10" s="37"/>
      <c r="AY10" s="37"/>
      <c r="AZ10" s="37"/>
      <c r="BA10" s="37"/>
      <c r="BB10" s="57">
        <f>データ!$W$6</f>
        <v>356.26</v>
      </c>
      <c r="BC10" s="57"/>
      <c r="BD10" s="57"/>
      <c r="BE10" s="57"/>
      <c r="BF10" s="57"/>
      <c r="BG10" s="57"/>
      <c r="BH10" s="57"/>
      <c r="BI10" s="57"/>
      <c r="BJ10" s="2"/>
      <c r="BK10" s="2"/>
      <c r="BL10" s="58" t="s">
        <v>21</v>
      </c>
      <c r="BM10" s="59"/>
      <c r="BN10" s="60" t="s">
        <v>22</v>
      </c>
      <c r="BO10" s="60"/>
      <c r="BP10" s="60"/>
      <c r="BQ10" s="60"/>
      <c r="BR10" s="60"/>
      <c r="BS10" s="60"/>
      <c r="BT10" s="60"/>
      <c r="BU10" s="60"/>
      <c r="BV10" s="60"/>
      <c r="BW10" s="60"/>
      <c r="BX10" s="60"/>
      <c r="BY10" s="61"/>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23</v>
      </c>
      <c r="BM11" s="62"/>
      <c r="BN11" s="62"/>
      <c r="BO11" s="62"/>
      <c r="BP11" s="62"/>
      <c r="BQ11" s="62"/>
      <c r="BR11" s="62"/>
      <c r="BS11" s="62"/>
      <c r="BT11" s="62"/>
      <c r="BU11" s="62"/>
      <c r="BV11" s="62"/>
      <c r="BW11" s="62"/>
      <c r="BX11" s="62"/>
      <c r="BY11" s="62"/>
      <c r="BZ11" s="6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15">
      <c r="A14" s="2"/>
      <c r="B14" s="64" t="s">
        <v>24</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30" t="s">
        <v>25</v>
      </c>
      <c r="BM14" s="31"/>
      <c r="BN14" s="31"/>
      <c r="BO14" s="31"/>
      <c r="BP14" s="31"/>
      <c r="BQ14" s="31"/>
      <c r="BR14" s="31"/>
      <c r="BS14" s="31"/>
      <c r="BT14" s="31"/>
      <c r="BU14" s="31"/>
      <c r="BV14" s="31"/>
      <c r="BW14" s="31"/>
      <c r="BX14" s="31"/>
      <c r="BY14" s="31"/>
      <c r="BZ14" s="32"/>
    </row>
    <row r="15" spans="1:78" ht="13.5" customHeight="1" x14ac:dyDescent="0.15">
      <c r="A15" s="2"/>
      <c r="B15" s="44"/>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6"/>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113</v>
      </c>
      <c r="BM16" s="39"/>
      <c r="BN16" s="39"/>
      <c r="BO16" s="39"/>
      <c r="BP16" s="39"/>
      <c r="BQ16" s="39"/>
      <c r="BR16" s="39"/>
      <c r="BS16" s="39"/>
      <c r="BT16" s="39"/>
      <c r="BU16" s="39"/>
      <c r="BV16" s="39"/>
      <c r="BW16" s="39"/>
      <c r="BX16" s="39"/>
      <c r="BY16" s="39"/>
      <c r="BZ16" s="4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1" t="s">
        <v>112</v>
      </c>
      <c r="BM47" s="42"/>
      <c r="BN47" s="42"/>
      <c r="BO47" s="42"/>
      <c r="BP47" s="42"/>
      <c r="BQ47" s="42"/>
      <c r="BR47" s="42"/>
      <c r="BS47" s="42"/>
      <c r="BT47" s="42"/>
      <c r="BU47" s="42"/>
      <c r="BV47" s="42"/>
      <c r="BW47" s="42"/>
      <c r="BX47" s="42"/>
      <c r="BY47" s="42"/>
      <c r="BZ47" s="4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1"/>
      <c r="BM48" s="42"/>
      <c r="BN48" s="42"/>
      <c r="BO48" s="42"/>
      <c r="BP48" s="42"/>
      <c r="BQ48" s="42"/>
      <c r="BR48" s="42"/>
      <c r="BS48" s="42"/>
      <c r="BT48" s="42"/>
      <c r="BU48" s="42"/>
      <c r="BV48" s="42"/>
      <c r="BW48" s="42"/>
      <c r="BX48" s="42"/>
      <c r="BY48" s="42"/>
      <c r="BZ48" s="4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1"/>
      <c r="BM49" s="42"/>
      <c r="BN49" s="42"/>
      <c r="BO49" s="42"/>
      <c r="BP49" s="42"/>
      <c r="BQ49" s="42"/>
      <c r="BR49" s="42"/>
      <c r="BS49" s="42"/>
      <c r="BT49" s="42"/>
      <c r="BU49" s="42"/>
      <c r="BV49" s="42"/>
      <c r="BW49" s="42"/>
      <c r="BX49" s="42"/>
      <c r="BY49" s="42"/>
      <c r="BZ49" s="4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1"/>
      <c r="BM50" s="42"/>
      <c r="BN50" s="42"/>
      <c r="BO50" s="42"/>
      <c r="BP50" s="42"/>
      <c r="BQ50" s="42"/>
      <c r="BR50" s="42"/>
      <c r="BS50" s="42"/>
      <c r="BT50" s="42"/>
      <c r="BU50" s="42"/>
      <c r="BV50" s="42"/>
      <c r="BW50" s="42"/>
      <c r="BX50" s="42"/>
      <c r="BY50" s="42"/>
      <c r="BZ50" s="4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1"/>
      <c r="BM51" s="42"/>
      <c r="BN51" s="42"/>
      <c r="BO51" s="42"/>
      <c r="BP51" s="42"/>
      <c r="BQ51" s="42"/>
      <c r="BR51" s="42"/>
      <c r="BS51" s="42"/>
      <c r="BT51" s="42"/>
      <c r="BU51" s="42"/>
      <c r="BV51" s="42"/>
      <c r="BW51" s="42"/>
      <c r="BX51" s="42"/>
      <c r="BY51" s="42"/>
      <c r="BZ51" s="4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1"/>
      <c r="BM52" s="42"/>
      <c r="BN52" s="42"/>
      <c r="BO52" s="42"/>
      <c r="BP52" s="42"/>
      <c r="BQ52" s="42"/>
      <c r="BR52" s="42"/>
      <c r="BS52" s="42"/>
      <c r="BT52" s="42"/>
      <c r="BU52" s="42"/>
      <c r="BV52" s="42"/>
      <c r="BW52" s="42"/>
      <c r="BX52" s="42"/>
      <c r="BY52" s="42"/>
      <c r="BZ52" s="4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1"/>
      <c r="BM53" s="42"/>
      <c r="BN53" s="42"/>
      <c r="BO53" s="42"/>
      <c r="BP53" s="42"/>
      <c r="BQ53" s="42"/>
      <c r="BR53" s="42"/>
      <c r="BS53" s="42"/>
      <c r="BT53" s="42"/>
      <c r="BU53" s="42"/>
      <c r="BV53" s="42"/>
      <c r="BW53" s="42"/>
      <c r="BX53" s="42"/>
      <c r="BY53" s="42"/>
      <c r="BZ53" s="4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1"/>
      <c r="BM54" s="42"/>
      <c r="BN54" s="42"/>
      <c r="BO54" s="42"/>
      <c r="BP54" s="42"/>
      <c r="BQ54" s="42"/>
      <c r="BR54" s="42"/>
      <c r="BS54" s="42"/>
      <c r="BT54" s="42"/>
      <c r="BU54" s="42"/>
      <c r="BV54" s="42"/>
      <c r="BW54" s="42"/>
      <c r="BX54" s="42"/>
      <c r="BY54" s="42"/>
      <c r="BZ54" s="4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1"/>
      <c r="BM55" s="42"/>
      <c r="BN55" s="42"/>
      <c r="BO55" s="42"/>
      <c r="BP55" s="42"/>
      <c r="BQ55" s="42"/>
      <c r="BR55" s="42"/>
      <c r="BS55" s="42"/>
      <c r="BT55" s="42"/>
      <c r="BU55" s="42"/>
      <c r="BV55" s="42"/>
      <c r="BW55" s="42"/>
      <c r="BX55" s="42"/>
      <c r="BY55" s="42"/>
      <c r="BZ55" s="4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1"/>
      <c r="BM56" s="42"/>
      <c r="BN56" s="42"/>
      <c r="BO56" s="42"/>
      <c r="BP56" s="42"/>
      <c r="BQ56" s="42"/>
      <c r="BR56" s="42"/>
      <c r="BS56" s="42"/>
      <c r="BT56" s="42"/>
      <c r="BU56" s="42"/>
      <c r="BV56" s="42"/>
      <c r="BW56" s="42"/>
      <c r="BX56" s="42"/>
      <c r="BY56" s="42"/>
      <c r="BZ56" s="4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1"/>
      <c r="BM57" s="42"/>
      <c r="BN57" s="42"/>
      <c r="BO57" s="42"/>
      <c r="BP57" s="42"/>
      <c r="BQ57" s="42"/>
      <c r="BR57" s="42"/>
      <c r="BS57" s="42"/>
      <c r="BT57" s="42"/>
      <c r="BU57" s="42"/>
      <c r="BV57" s="42"/>
      <c r="BW57" s="42"/>
      <c r="BX57" s="42"/>
      <c r="BY57" s="42"/>
      <c r="BZ57" s="4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1"/>
      <c r="BM58" s="42"/>
      <c r="BN58" s="42"/>
      <c r="BO58" s="42"/>
      <c r="BP58" s="42"/>
      <c r="BQ58" s="42"/>
      <c r="BR58" s="42"/>
      <c r="BS58" s="42"/>
      <c r="BT58" s="42"/>
      <c r="BU58" s="42"/>
      <c r="BV58" s="42"/>
      <c r="BW58" s="42"/>
      <c r="BX58" s="42"/>
      <c r="BY58" s="42"/>
      <c r="BZ58" s="4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1"/>
      <c r="BM59" s="42"/>
      <c r="BN59" s="42"/>
      <c r="BO59" s="42"/>
      <c r="BP59" s="42"/>
      <c r="BQ59" s="42"/>
      <c r="BR59" s="42"/>
      <c r="BS59" s="42"/>
      <c r="BT59" s="42"/>
      <c r="BU59" s="42"/>
      <c r="BV59" s="42"/>
      <c r="BW59" s="42"/>
      <c r="BX59" s="42"/>
      <c r="BY59" s="42"/>
      <c r="BZ59" s="43"/>
    </row>
    <row r="60" spans="1:78" ht="13.5" customHeight="1" x14ac:dyDescent="0.15">
      <c r="A60" s="2"/>
      <c r="B60" s="44" t="s">
        <v>27</v>
      </c>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6"/>
      <c r="BK60" s="2"/>
      <c r="BL60" s="41"/>
      <c r="BM60" s="42"/>
      <c r="BN60" s="42"/>
      <c r="BO60" s="42"/>
      <c r="BP60" s="42"/>
      <c r="BQ60" s="42"/>
      <c r="BR60" s="42"/>
      <c r="BS60" s="42"/>
      <c r="BT60" s="42"/>
      <c r="BU60" s="42"/>
      <c r="BV60" s="42"/>
      <c r="BW60" s="42"/>
      <c r="BX60" s="42"/>
      <c r="BY60" s="42"/>
      <c r="BZ60" s="43"/>
    </row>
    <row r="61" spans="1:78" ht="13.5" customHeight="1" x14ac:dyDescent="0.15">
      <c r="A61" s="2"/>
      <c r="B61" s="44"/>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6"/>
      <c r="BK61" s="2"/>
      <c r="BL61" s="41"/>
      <c r="BM61" s="42"/>
      <c r="BN61" s="42"/>
      <c r="BO61" s="42"/>
      <c r="BP61" s="42"/>
      <c r="BQ61" s="42"/>
      <c r="BR61" s="42"/>
      <c r="BS61" s="42"/>
      <c r="BT61" s="42"/>
      <c r="BU61" s="42"/>
      <c r="BV61" s="42"/>
      <c r="BW61" s="42"/>
      <c r="BX61" s="42"/>
      <c r="BY61" s="42"/>
      <c r="BZ61" s="4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1"/>
      <c r="BM62" s="42"/>
      <c r="BN62" s="42"/>
      <c r="BO62" s="42"/>
      <c r="BP62" s="42"/>
      <c r="BQ62" s="42"/>
      <c r="BR62" s="42"/>
      <c r="BS62" s="42"/>
      <c r="BT62" s="42"/>
      <c r="BU62" s="42"/>
      <c r="BV62" s="42"/>
      <c r="BW62" s="42"/>
      <c r="BX62" s="42"/>
      <c r="BY62" s="42"/>
      <c r="BZ62" s="4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1"/>
      <c r="BM63" s="42"/>
      <c r="BN63" s="42"/>
      <c r="BO63" s="42"/>
      <c r="BP63" s="42"/>
      <c r="BQ63" s="42"/>
      <c r="BR63" s="42"/>
      <c r="BS63" s="42"/>
      <c r="BT63" s="42"/>
      <c r="BU63" s="42"/>
      <c r="BV63" s="42"/>
      <c r="BW63" s="42"/>
      <c r="BX63" s="42"/>
      <c r="BY63" s="42"/>
      <c r="BZ63" s="4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1" t="s">
        <v>114</v>
      </c>
      <c r="BM66" s="42"/>
      <c r="BN66" s="42"/>
      <c r="BO66" s="42"/>
      <c r="BP66" s="42"/>
      <c r="BQ66" s="42"/>
      <c r="BR66" s="42"/>
      <c r="BS66" s="42"/>
      <c r="BT66" s="42"/>
      <c r="BU66" s="42"/>
      <c r="BV66" s="42"/>
      <c r="BW66" s="42"/>
      <c r="BX66" s="42"/>
      <c r="BY66" s="42"/>
      <c r="BZ66" s="4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1"/>
      <c r="BM67" s="42"/>
      <c r="BN67" s="42"/>
      <c r="BO67" s="42"/>
      <c r="BP67" s="42"/>
      <c r="BQ67" s="42"/>
      <c r="BR67" s="42"/>
      <c r="BS67" s="42"/>
      <c r="BT67" s="42"/>
      <c r="BU67" s="42"/>
      <c r="BV67" s="42"/>
      <c r="BW67" s="42"/>
      <c r="BX67" s="42"/>
      <c r="BY67" s="42"/>
      <c r="BZ67" s="4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1"/>
      <c r="BM68" s="42"/>
      <c r="BN68" s="42"/>
      <c r="BO68" s="42"/>
      <c r="BP68" s="42"/>
      <c r="BQ68" s="42"/>
      <c r="BR68" s="42"/>
      <c r="BS68" s="42"/>
      <c r="BT68" s="42"/>
      <c r="BU68" s="42"/>
      <c r="BV68" s="42"/>
      <c r="BW68" s="42"/>
      <c r="BX68" s="42"/>
      <c r="BY68" s="42"/>
      <c r="BZ68" s="4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1"/>
      <c r="BM69" s="42"/>
      <c r="BN69" s="42"/>
      <c r="BO69" s="42"/>
      <c r="BP69" s="42"/>
      <c r="BQ69" s="42"/>
      <c r="BR69" s="42"/>
      <c r="BS69" s="42"/>
      <c r="BT69" s="42"/>
      <c r="BU69" s="42"/>
      <c r="BV69" s="42"/>
      <c r="BW69" s="42"/>
      <c r="BX69" s="42"/>
      <c r="BY69" s="42"/>
      <c r="BZ69" s="4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1"/>
      <c r="BM70" s="42"/>
      <c r="BN70" s="42"/>
      <c r="BO70" s="42"/>
      <c r="BP70" s="42"/>
      <c r="BQ70" s="42"/>
      <c r="BR70" s="42"/>
      <c r="BS70" s="42"/>
      <c r="BT70" s="42"/>
      <c r="BU70" s="42"/>
      <c r="BV70" s="42"/>
      <c r="BW70" s="42"/>
      <c r="BX70" s="42"/>
      <c r="BY70" s="42"/>
      <c r="BZ70" s="4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1"/>
      <c r="BM71" s="42"/>
      <c r="BN71" s="42"/>
      <c r="BO71" s="42"/>
      <c r="BP71" s="42"/>
      <c r="BQ71" s="42"/>
      <c r="BR71" s="42"/>
      <c r="BS71" s="42"/>
      <c r="BT71" s="42"/>
      <c r="BU71" s="42"/>
      <c r="BV71" s="42"/>
      <c r="BW71" s="42"/>
      <c r="BX71" s="42"/>
      <c r="BY71" s="42"/>
      <c r="BZ71" s="4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1"/>
      <c r="BM72" s="42"/>
      <c r="BN72" s="42"/>
      <c r="BO72" s="42"/>
      <c r="BP72" s="42"/>
      <c r="BQ72" s="42"/>
      <c r="BR72" s="42"/>
      <c r="BS72" s="42"/>
      <c r="BT72" s="42"/>
      <c r="BU72" s="42"/>
      <c r="BV72" s="42"/>
      <c r="BW72" s="42"/>
      <c r="BX72" s="42"/>
      <c r="BY72" s="42"/>
      <c r="BZ72" s="4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1"/>
      <c r="BM73" s="42"/>
      <c r="BN73" s="42"/>
      <c r="BO73" s="42"/>
      <c r="BP73" s="42"/>
      <c r="BQ73" s="42"/>
      <c r="BR73" s="42"/>
      <c r="BS73" s="42"/>
      <c r="BT73" s="42"/>
      <c r="BU73" s="42"/>
      <c r="BV73" s="42"/>
      <c r="BW73" s="42"/>
      <c r="BX73" s="42"/>
      <c r="BY73" s="42"/>
      <c r="BZ73" s="4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1"/>
      <c r="BM74" s="42"/>
      <c r="BN74" s="42"/>
      <c r="BO74" s="42"/>
      <c r="BP74" s="42"/>
      <c r="BQ74" s="42"/>
      <c r="BR74" s="42"/>
      <c r="BS74" s="42"/>
      <c r="BT74" s="42"/>
      <c r="BU74" s="42"/>
      <c r="BV74" s="42"/>
      <c r="BW74" s="42"/>
      <c r="BX74" s="42"/>
      <c r="BY74" s="42"/>
      <c r="BZ74" s="4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1"/>
      <c r="BM75" s="42"/>
      <c r="BN75" s="42"/>
      <c r="BO75" s="42"/>
      <c r="BP75" s="42"/>
      <c r="BQ75" s="42"/>
      <c r="BR75" s="42"/>
      <c r="BS75" s="42"/>
      <c r="BT75" s="42"/>
      <c r="BU75" s="42"/>
      <c r="BV75" s="42"/>
      <c r="BW75" s="42"/>
      <c r="BX75" s="42"/>
      <c r="BY75" s="42"/>
      <c r="BZ75" s="4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1"/>
      <c r="BM76" s="42"/>
      <c r="BN76" s="42"/>
      <c r="BO76" s="42"/>
      <c r="BP76" s="42"/>
      <c r="BQ76" s="42"/>
      <c r="BR76" s="42"/>
      <c r="BS76" s="42"/>
      <c r="BT76" s="42"/>
      <c r="BU76" s="42"/>
      <c r="BV76" s="42"/>
      <c r="BW76" s="42"/>
      <c r="BX76" s="42"/>
      <c r="BY76" s="42"/>
      <c r="BZ76" s="4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1"/>
      <c r="BM77" s="42"/>
      <c r="BN77" s="42"/>
      <c r="BO77" s="42"/>
      <c r="BP77" s="42"/>
      <c r="BQ77" s="42"/>
      <c r="BR77" s="42"/>
      <c r="BS77" s="42"/>
      <c r="BT77" s="42"/>
      <c r="BU77" s="42"/>
      <c r="BV77" s="42"/>
      <c r="BW77" s="42"/>
      <c r="BX77" s="42"/>
      <c r="BY77" s="42"/>
      <c r="BZ77" s="4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1"/>
      <c r="BM78" s="42"/>
      <c r="BN78" s="42"/>
      <c r="BO78" s="42"/>
      <c r="BP78" s="42"/>
      <c r="BQ78" s="42"/>
      <c r="BR78" s="42"/>
      <c r="BS78" s="42"/>
      <c r="BT78" s="42"/>
      <c r="BU78" s="42"/>
      <c r="BV78" s="42"/>
      <c r="BW78" s="42"/>
      <c r="BX78" s="42"/>
      <c r="BY78" s="42"/>
      <c r="BZ78" s="4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1"/>
      <c r="BM79" s="42"/>
      <c r="BN79" s="42"/>
      <c r="BO79" s="42"/>
      <c r="BP79" s="42"/>
      <c r="BQ79" s="42"/>
      <c r="BR79" s="42"/>
      <c r="BS79" s="42"/>
      <c r="BT79" s="42"/>
      <c r="BU79" s="42"/>
      <c r="BV79" s="42"/>
      <c r="BW79" s="42"/>
      <c r="BX79" s="42"/>
      <c r="BY79" s="42"/>
      <c r="BZ79" s="4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1"/>
      <c r="BM80" s="42"/>
      <c r="BN80" s="42"/>
      <c r="BO80" s="42"/>
      <c r="BP80" s="42"/>
      <c r="BQ80" s="42"/>
      <c r="BR80" s="42"/>
      <c r="BS80" s="42"/>
      <c r="BT80" s="42"/>
      <c r="BU80" s="42"/>
      <c r="BV80" s="42"/>
      <c r="BW80" s="42"/>
      <c r="BX80" s="42"/>
      <c r="BY80" s="42"/>
      <c r="BZ80" s="4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1"/>
      <c r="BM81" s="42"/>
      <c r="BN81" s="42"/>
      <c r="BO81" s="42"/>
      <c r="BP81" s="42"/>
      <c r="BQ81" s="42"/>
      <c r="BR81" s="42"/>
      <c r="BS81" s="42"/>
      <c r="BT81" s="42"/>
      <c r="BU81" s="42"/>
      <c r="BV81" s="42"/>
      <c r="BW81" s="42"/>
      <c r="BX81" s="42"/>
      <c r="BY81" s="42"/>
      <c r="BZ81" s="4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4"/>
      <c r="BM82" s="55"/>
      <c r="BN82" s="55"/>
      <c r="BO82" s="55"/>
      <c r="BP82" s="55"/>
      <c r="BQ82" s="55"/>
      <c r="BR82" s="55"/>
      <c r="BS82" s="55"/>
      <c r="BT82" s="55"/>
      <c r="BU82" s="55"/>
      <c r="BV82" s="55"/>
      <c r="BW82" s="55"/>
      <c r="BX82" s="55"/>
      <c r="BY82" s="55"/>
      <c r="BZ82" s="56"/>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FvS2LNP6N2INanmxkaw5ihVB7tB4pwTNcYavoQyjgCF7KhAeAFDE3Uov2VhSpsXK3AEk67fs+VbzkOaAgJ6QOA==" saltValue="d5jNgvHkxftqcd6QbIQ/8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15">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15458</v>
      </c>
      <c r="D6" s="20">
        <f t="shared" si="3"/>
        <v>46</v>
      </c>
      <c r="E6" s="20">
        <f t="shared" si="3"/>
        <v>1</v>
      </c>
      <c r="F6" s="20">
        <f t="shared" si="3"/>
        <v>0</v>
      </c>
      <c r="G6" s="20">
        <f t="shared" si="3"/>
        <v>1</v>
      </c>
      <c r="H6" s="20" t="str">
        <f t="shared" si="3"/>
        <v>北海道　斜里町</v>
      </c>
      <c r="I6" s="20" t="str">
        <f t="shared" si="3"/>
        <v>法適用</v>
      </c>
      <c r="J6" s="20" t="str">
        <f t="shared" si="3"/>
        <v>水道事業</v>
      </c>
      <c r="K6" s="20" t="str">
        <f t="shared" si="3"/>
        <v>末端給水事業</v>
      </c>
      <c r="L6" s="20" t="str">
        <f t="shared" si="3"/>
        <v>A8</v>
      </c>
      <c r="M6" s="20" t="str">
        <f t="shared" si="3"/>
        <v>非設置</v>
      </c>
      <c r="N6" s="21" t="str">
        <f t="shared" si="3"/>
        <v>-</v>
      </c>
      <c r="O6" s="21">
        <f t="shared" si="3"/>
        <v>39.32</v>
      </c>
      <c r="P6" s="21">
        <f t="shared" si="3"/>
        <v>86.49</v>
      </c>
      <c r="Q6" s="21">
        <f t="shared" si="3"/>
        <v>3256</v>
      </c>
      <c r="R6" s="21">
        <f t="shared" si="3"/>
        <v>10513</v>
      </c>
      <c r="S6" s="21">
        <f t="shared" si="3"/>
        <v>737.13</v>
      </c>
      <c r="T6" s="21">
        <f t="shared" si="3"/>
        <v>14.26</v>
      </c>
      <c r="U6" s="21">
        <f t="shared" si="3"/>
        <v>8985</v>
      </c>
      <c r="V6" s="21">
        <f t="shared" si="3"/>
        <v>25.22</v>
      </c>
      <c r="W6" s="21">
        <f t="shared" si="3"/>
        <v>356.26</v>
      </c>
      <c r="X6" s="22">
        <f>IF(X7="",NA(),X7)</f>
        <v>96.32</v>
      </c>
      <c r="Y6" s="22">
        <f t="shared" ref="Y6:AG6" si="4">IF(Y7="",NA(),Y7)</f>
        <v>110.9</v>
      </c>
      <c r="Z6" s="22">
        <f t="shared" si="4"/>
        <v>90.48</v>
      </c>
      <c r="AA6" s="22">
        <f t="shared" si="4"/>
        <v>92.56</v>
      </c>
      <c r="AB6" s="22">
        <f t="shared" si="4"/>
        <v>93.74</v>
      </c>
      <c r="AC6" s="22">
        <f t="shared" si="4"/>
        <v>105.34</v>
      </c>
      <c r="AD6" s="22">
        <f t="shared" si="4"/>
        <v>105.77</v>
      </c>
      <c r="AE6" s="22">
        <f t="shared" si="4"/>
        <v>104.82</v>
      </c>
      <c r="AF6" s="22">
        <f t="shared" si="4"/>
        <v>106.46</v>
      </c>
      <c r="AG6" s="22">
        <f t="shared" si="4"/>
        <v>103.41</v>
      </c>
      <c r="AH6" s="21" t="str">
        <f>IF(AH7="","",IF(AH7="-","【-】","【"&amp;SUBSTITUTE(TEXT(AH7,"#,##0.00"),"-","△")&amp;"】"))</f>
        <v>【107.26】</v>
      </c>
      <c r="AI6" s="22">
        <f>IF(AI7="",NA(),AI7)</f>
        <v>46.36</v>
      </c>
      <c r="AJ6" s="22">
        <f t="shared" ref="AJ6:AR6" si="5">IF(AJ7="",NA(),AJ7)</f>
        <v>34.49</v>
      </c>
      <c r="AK6" s="22">
        <f t="shared" si="5"/>
        <v>50.11</v>
      </c>
      <c r="AL6" s="22">
        <f t="shared" si="5"/>
        <v>53.28</v>
      </c>
      <c r="AM6" s="22">
        <f t="shared" si="5"/>
        <v>62.56</v>
      </c>
      <c r="AN6" s="22">
        <f t="shared" si="5"/>
        <v>24.04</v>
      </c>
      <c r="AO6" s="22">
        <f t="shared" si="5"/>
        <v>28.03</v>
      </c>
      <c r="AP6" s="22">
        <f t="shared" si="5"/>
        <v>26.73</v>
      </c>
      <c r="AQ6" s="22">
        <f t="shared" si="5"/>
        <v>27.85</v>
      </c>
      <c r="AR6" s="22">
        <f t="shared" si="5"/>
        <v>28</v>
      </c>
      <c r="AS6" s="21" t="str">
        <f>IF(AS7="","",IF(AS7="-","【-】","【"&amp;SUBSTITUTE(TEXT(AS7,"#,##0.00"),"-","△")&amp;"】"))</f>
        <v>【1.61】</v>
      </c>
      <c r="AT6" s="22">
        <f>IF(AT7="",NA(),AT7)</f>
        <v>171.4</v>
      </c>
      <c r="AU6" s="22">
        <f t="shared" ref="AU6:BC6" si="6">IF(AU7="",NA(),AU7)</f>
        <v>177.18</v>
      </c>
      <c r="AV6" s="22">
        <f t="shared" si="6"/>
        <v>174.85</v>
      </c>
      <c r="AW6" s="22">
        <f t="shared" si="6"/>
        <v>178.43</v>
      </c>
      <c r="AX6" s="22">
        <f t="shared" si="6"/>
        <v>143</v>
      </c>
      <c r="AY6" s="22">
        <f t="shared" si="6"/>
        <v>305.08</v>
      </c>
      <c r="AZ6" s="22">
        <f t="shared" si="6"/>
        <v>305.33999999999997</v>
      </c>
      <c r="BA6" s="22">
        <f t="shared" si="6"/>
        <v>310.01</v>
      </c>
      <c r="BB6" s="22">
        <f t="shared" si="6"/>
        <v>311.12</v>
      </c>
      <c r="BC6" s="22">
        <f t="shared" si="6"/>
        <v>293.51</v>
      </c>
      <c r="BD6" s="21" t="str">
        <f>IF(BD7="","",IF(BD7="-","【-】","【"&amp;SUBSTITUTE(TEXT(BD7,"#,##0.00"),"-","△")&amp;"】"))</f>
        <v>【239.69】</v>
      </c>
      <c r="BE6" s="22">
        <f>IF(BE7="",NA(),BE7)</f>
        <v>930.85</v>
      </c>
      <c r="BF6" s="22">
        <f t="shared" ref="BF6:BN6" si="7">IF(BF7="",NA(),BF7)</f>
        <v>825.65</v>
      </c>
      <c r="BG6" s="22">
        <f t="shared" si="7"/>
        <v>910.33</v>
      </c>
      <c r="BH6" s="22">
        <f t="shared" si="7"/>
        <v>821.37</v>
      </c>
      <c r="BI6" s="22">
        <f t="shared" si="7"/>
        <v>830.37</v>
      </c>
      <c r="BJ6" s="22">
        <f t="shared" si="7"/>
        <v>585.59</v>
      </c>
      <c r="BK6" s="22">
        <f t="shared" si="7"/>
        <v>561.34</v>
      </c>
      <c r="BL6" s="22">
        <f t="shared" si="7"/>
        <v>538.33000000000004</v>
      </c>
      <c r="BM6" s="22">
        <f t="shared" si="7"/>
        <v>515.14</v>
      </c>
      <c r="BN6" s="22">
        <f t="shared" si="7"/>
        <v>498.34</v>
      </c>
      <c r="BO6" s="21" t="str">
        <f>IF(BO7="","",IF(BO7="-","【-】","【"&amp;SUBSTITUTE(TEXT(BO7,"#,##0.00"),"-","△")&amp;"】"))</f>
        <v>【264.86】</v>
      </c>
      <c r="BP6" s="22">
        <f>IF(BP7="",NA(),BP7)</f>
        <v>82.47</v>
      </c>
      <c r="BQ6" s="22">
        <f t="shared" ref="BQ6:BY6" si="8">IF(BQ7="",NA(),BQ7)</f>
        <v>93.72</v>
      </c>
      <c r="BR6" s="22">
        <f t="shared" si="8"/>
        <v>78.790000000000006</v>
      </c>
      <c r="BS6" s="22">
        <f t="shared" si="8"/>
        <v>87.21</v>
      </c>
      <c r="BT6" s="22">
        <f t="shared" si="8"/>
        <v>88.06</v>
      </c>
      <c r="BU6" s="22">
        <f t="shared" si="8"/>
        <v>82.78</v>
      </c>
      <c r="BV6" s="22">
        <f t="shared" si="8"/>
        <v>84.82</v>
      </c>
      <c r="BW6" s="22">
        <f t="shared" si="8"/>
        <v>82.29</v>
      </c>
      <c r="BX6" s="22">
        <f t="shared" si="8"/>
        <v>84.16</v>
      </c>
      <c r="BY6" s="22">
        <f t="shared" si="8"/>
        <v>81.45</v>
      </c>
      <c r="BZ6" s="21" t="str">
        <f>IF(BZ7="","",IF(BZ7="-","【-】","【"&amp;SUBSTITUTE(TEXT(BZ7,"#,##0.00"),"-","△")&amp;"】"))</f>
        <v>【97.59】</v>
      </c>
      <c r="CA6" s="22">
        <f>IF(CA7="",NA(),CA7)</f>
        <v>194.08</v>
      </c>
      <c r="CB6" s="22">
        <f t="shared" ref="CB6:CJ6" si="9">IF(CB7="",NA(),CB7)</f>
        <v>187.24</v>
      </c>
      <c r="CC6" s="22">
        <f t="shared" si="9"/>
        <v>213.6</v>
      </c>
      <c r="CD6" s="22">
        <f t="shared" si="9"/>
        <v>214.5</v>
      </c>
      <c r="CE6" s="22">
        <f t="shared" si="9"/>
        <v>202.45</v>
      </c>
      <c r="CF6" s="22">
        <f t="shared" si="9"/>
        <v>225.09</v>
      </c>
      <c r="CG6" s="22">
        <f t="shared" si="9"/>
        <v>224.82</v>
      </c>
      <c r="CH6" s="22">
        <f t="shared" si="9"/>
        <v>230.85</v>
      </c>
      <c r="CI6" s="22">
        <f t="shared" si="9"/>
        <v>230.21</v>
      </c>
      <c r="CJ6" s="22">
        <f t="shared" si="9"/>
        <v>240.31</v>
      </c>
      <c r="CK6" s="21" t="str">
        <f>IF(CK7="","",IF(CK7="-","【-】","【"&amp;SUBSTITUTE(TEXT(CK7,"#,##0.00"),"-","△")&amp;"】"))</f>
        <v>【181.66】</v>
      </c>
      <c r="CL6" s="22">
        <f>IF(CL7="",NA(),CL7)</f>
        <v>44.81</v>
      </c>
      <c r="CM6" s="22">
        <f t="shared" ref="CM6:CU6" si="10">IF(CM7="",NA(),CM7)</f>
        <v>45.04</v>
      </c>
      <c r="CN6" s="22">
        <f t="shared" si="10"/>
        <v>42.49</v>
      </c>
      <c r="CO6" s="22">
        <f t="shared" si="10"/>
        <v>44.46</v>
      </c>
      <c r="CP6" s="22">
        <f t="shared" si="10"/>
        <v>44.32</v>
      </c>
      <c r="CQ6" s="22">
        <f t="shared" si="10"/>
        <v>49.38</v>
      </c>
      <c r="CR6" s="22">
        <f t="shared" si="10"/>
        <v>50.09</v>
      </c>
      <c r="CS6" s="22">
        <f t="shared" si="10"/>
        <v>50.1</v>
      </c>
      <c r="CT6" s="22">
        <f t="shared" si="10"/>
        <v>49.76</v>
      </c>
      <c r="CU6" s="22">
        <f t="shared" si="10"/>
        <v>49.74</v>
      </c>
      <c r="CV6" s="21" t="str">
        <f>IF(CV7="","",IF(CV7="-","【-】","【"&amp;SUBSTITUTE(TEXT(CV7,"#,##0.00"),"-","△")&amp;"】"))</f>
        <v>【60.21】</v>
      </c>
      <c r="CW6" s="22">
        <f>IF(CW7="",NA(),CW7)</f>
        <v>74.63</v>
      </c>
      <c r="CX6" s="22">
        <f t="shared" ref="CX6:DF6" si="11">IF(CX7="",NA(),CX7)</f>
        <v>75.3</v>
      </c>
      <c r="CY6" s="22">
        <f t="shared" si="11"/>
        <v>75.59</v>
      </c>
      <c r="CZ6" s="22">
        <f t="shared" si="11"/>
        <v>72.98</v>
      </c>
      <c r="DA6" s="22">
        <f t="shared" si="11"/>
        <v>75.97</v>
      </c>
      <c r="DB6" s="22">
        <f t="shared" si="11"/>
        <v>78.010000000000005</v>
      </c>
      <c r="DC6" s="22">
        <f t="shared" si="11"/>
        <v>77.599999999999994</v>
      </c>
      <c r="DD6" s="22">
        <f t="shared" si="11"/>
        <v>77.3</v>
      </c>
      <c r="DE6" s="22">
        <f t="shared" si="11"/>
        <v>76.64</v>
      </c>
      <c r="DF6" s="22">
        <f t="shared" si="11"/>
        <v>75.37</v>
      </c>
      <c r="DG6" s="21" t="str">
        <f>IF(DG7="","",IF(DG7="-","【-】","【"&amp;SUBSTITUTE(TEXT(DG7,"#,##0.00"),"-","△")&amp;"】"))</f>
        <v>【89.21】</v>
      </c>
      <c r="DH6" s="22">
        <f>IF(DH7="",NA(),DH7)</f>
        <v>47.11</v>
      </c>
      <c r="DI6" s="22">
        <f t="shared" ref="DI6:DQ6" si="12">IF(DI7="",NA(),DI7)</f>
        <v>48.58</v>
      </c>
      <c r="DJ6" s="22">
        <f t="shared" si="12"/>
        <v>49.97</v>
      </c>
      <c r="DK6" s="22">
        <f t="shared" si="12"/>
        <v>51.12</v>
      </c>
      <c r="DL6" s="22">
        <f t="shared" si="12"/>
        <v>52.16</v>
      </c>
      <c r="DM6" s="22">
        <f t="shared" si="12"/>
        <v>47.5</v>
      </c>
      <c r="DN6" s="22">
        <f t="shared" si="12"/>
        <v>48.41</v>
      </c>
      <c r="DO6" s="22">
        <f t="shared" si="12"/>
        <v>50.02</v>
      </c>
      <c r="DP6" s="22">
        <f t="shared" si="12"/>
        <v>51.38</v>
      </c>
      <c r="DQ6" s="22">
        <f t="shared" si="12"/>
        <v>52.3</v>
      </c>
      <c r="DR6" s="21" t="str">
        <f>IF(DR7="","",IF(DR7="-","【-】","【"&amp;SUBSTITUTE(TEXT(DR7,"#,##0.00"),"-","△")&amp;"】"))</f>
        <v>【52.41】</v>
      </c>
      <c r="DS6" s="22">
        <f>IF(DS7="",NA(),DS7)</f>
        <v>7.53</v>
      </c>
      <c r="DT6" s="22">
        <f t="shared" ref="DT6:EB6" si="13">IF(DT7="",NA(),DT7)</f>
        <v>7.53</v>
      </c>
      <c r="DU6" s="22">
        <f t="shared" si="13"/>
        <v>7.61</v>
      </c>
      <c r="DV6" s="22">
        <f t="shared" si="13"/>
        <v>7.6</v>
      </c>
      <c r="DW6" s="22">
        <f t="shared" si="13"/>
        <v>7.5</v>
      </c>
      <c r="DX6" s="22">
        <f t="shared" si="13"/>
        <v>17.399999999999999</v>
      </c>
      <c r="DY6" s="22">
        <f t="shared" si="13"/>
        <v>18.64</v>
      </c>
      <c r="DZ6" s="22">
        <f t="shared" si="13"/>
        <v>19.510000000000002</v>
      </c>
      <c r="EA6" s="22">
        <f t="shared" si="13"/>
        <v>21.6</v>
      </c>
      <c r="EB6" s="22">
        <f t="shared" si="13"/>
        <v>23.36</v>
      </c>
      <c r="EC6" s="21" t="str">
        <f>IF(EC7="","",IF(EC7="-","【-】","【"&amp;SUBSTITUTE(TEXT(EC7,"#,##0.00"),"-","△")&amp;"】"))</f>
        <v>【26.78】</v>
      </c>
      <c r="ED6" s="22">
        <f>IF(ED7="",NA(),ED7)</f>
        <v>0.34</v>
      </c>
      <c r="EE6" s="22">
        <f t="shared" ref="EE6:EM6" si="14">IF(EE7="",NA(),EE7)</f>
        <v>0.43</v>
      </c>
      <c r="EF6" s="22">
        <f t="shared" si="14"/>
        <v>0.48</v>
      </c>
      <c r="EG6" s="22">
        <f t="shared" si="14"/>
        <v>0.54</v>
      </c>
      <c r="EH6" s="22">
        <f t="shared" si="14"/>
        <v>0.2</v>
      </c>
      <c r="EI6" s="22">
        <f t="shared" si="14"/>
        <v>0.4</v>
      </c>
      <c r="EJ6" s="22">
        <f t="shared" si="14"/>
        <v>0.36</v>
      </c>
      <c r="EK6" s="22">
        <f t="shared" si="14"/>
        <v>0.56999999999999995</v>
      </c>
      <c r="EL6" s="22">
        <f t="shared" si="14"/>
        <v>0.56000000000000005</v>
      </c>
      <c r="EM6" s="22">
        <f t="shared" si="14"/>
        <v>0.54</v>
      </c>
      <c r="EN6" s="21" t="str">
        <f>IF(EN7="","",IF(EN7="-","【-】","【"&amp;SUBSTITUTE(TEXT(EN7,"#,##0.00"),"-","△")&amp;"】"))</f>
        <v>【0.59】</v>
      </c>
    </row>
    <row r="7" spans="1:144" s="23" customFormat="1" x14ac:dyDescent="0.15">
      <c r="A7" s="15"/>
      <c r="B7" s="24">
        <v>2024</v>
      </c>
      <c r="C7" s="24">
        <v>15458</v>
      </c>
      <c r="D7" s="24">
        <v>46</v>
      </c>
      <c r="E7" s="24">
        <v>1</v>
      </c>
      <c r="F7" s="24">
        <v>0</v>
      </c>
      <c r="G7" s="24">
        <v>1</v>
      </c>
      <c r="H7" s="24" t="s">
        <v>93</v>
      </c>
      <c r="I7" s="24" t="s">
        <v>94</v>
      </c>
      <c r="J7" s="24" t="s">
        <v>95</v>
      </c>
      <c r="K7" s="24" t="s">
        <v>96</v>
      </c>
      <c r="L7" s="24" t="s">
        <v>97</v>
      </c>
      <c r="M7" s="24" t="s">
        <v>98</v>
      </c>
      <c r="N7" s="25" t="s">
        <v>99</v>
      </c>
      <c r="O7" s="25">
        <v>39.32</v>
      </c>
      <c r="P7" s="25">
        <v>86.49</v>
      </c>
      <c r="Q7" s="25">
        <v>3256</v>
      </c>
      <c r="R7" s="25">
        <v>10513</v>
      </c>
      <c r="S7" s="25">
        <v>737.13</v>
      </c>
      <c r="T7" s="25">
        <v>14.26</v>
      </c>
      <c r="U7" s="25">
        <v>8985</v>
      </c>
      <c r="V7" s="25">
        <v>25.22</v>
      </c>
      <c r="W7" s="25">
        <v>356.26</v>
      </c>
      <c r="X7" s="25">
        <v>96.32</v>
      </c>
      <c r="Y7" s="25">
        <v>110.9</v>
      </c>
      <c r="Z7" s="25">
        <v>90.48</v>
      </c>
      <c r="AA7" s="25">
        <v>92.56</v>
      </c>
      <c r="AB7" s="25">
        <v>93.74</v>
      </c>
      <c r="AC7" s="25">
        <v>105.34</v>
      </c>
      <c r="AD7" s="25">
        <v>105.77</v>
      </c>
      <c r="AE7" s="25">
        <v>104.82</v>
      </c>
      <c r="AF7" s="25">
        <v>106.46</v>
      </c>
      <c r="AG7" s="25">
        <v>103.41</v>
      </c>
      <c r="AH7" s="25">
        <v>107.26</v>
      </c>
      <c r="AI7" s="25">
        <v>46.36</v>
      </c>
      <c r="AJ7" s="25">
        <v>34.49</v>
      </c>
      <c r="AK7" s="25">
        <v>50.11</v>
      </c>
      <c r="AL7" s="25">
        <v>53.28</v>
      </c>
      <c r="AM7" s="25">
        <v>62.56</v>
      </c>
      <c r="AN7" s="25">
        <v>24.04</v>
      </c>
      <c r="AO7" s="25">
        <v>28.03</v>
      </c>
      <c r="AP7" s="25">
        <v>26.73</v>
      </c>
      <c r="AQ7" s="25">
        <v>27.85</v>
      </c>
      <c r="AR7" s="25">
        <v>28</v>
      </c>
      <c r="AS7" s="25">
        <v>1.61</v>
      </c>
      <c r="AT7" s="25">
        <v>171.4</v>
      </c>
      <c r="AU7" s="25">
        <v>177.18</v>
      </c>
      <c r="AV7" s="25">
        <v>174.85</v>
      </c>
      <c r="AW7" s="25">
        <v>178.43</v>
      </c>
      <c r="AX7" s="25">
        <v>143</v>
      </c>
      <c r="AY7" s="25">
        <v>305.08</v>
      </c>
      <c r="AZ7" s="25">
        <v>305.33999999999997</v>
      </c>
      <c r="BA7" s="25">
        <v>310.01</v>
      </c>
      <c r="BB7" s="25">
        <v>311.12</v>
      </c>
      <c r="BC7" s="25">
        <v>293.51</v>
      </c>
      <c r="BD7" s="25">
        <v>239.69</v>
      </c>
      <c r="BE7" s="25">
        <v>930.85</v>
      </c>
      <c r="BF7" s="25">
        <v>825.65</v>
      </c>
      <c r="BG7" s="25">
        <v>910.33</v>
      </c>
      <c r="BH7" s="25">
        <v>821.37</v>
      </c>
      <c r="BI7" s="25">
        <v>830.37</v>
      </c>
      <c r="BJ7" s="25">
        <v>585.59</v>
      </c>
      <c r="BK7" s="25">
        <v>561.34</v>
      </c>
      <c r="BL7" s="25">
        <v>538.33000000000004</v>
      </c>
      <c r="BM7" s="25">
        <v>515.14</v>
      </c>
      <c r="BN7" s="25">
        <v>498.34</v>
      </c>
      <c r="BO7" s="25">
        <v>264.86</v>
      </c>
      <c r="BP7" s="25">
        <v>82.47</v>
      </c>
      <c r="BQ7" s="25">
        <v>93.72</v>
      </c>
      <c r="BR7" s="25">
        <v>78.790000000000006</v>
      </c>
      <c r="BS7" s="25">
        <v>87.21</v>
      </c>
      <c r="BT7" s="25">
        <v>88.06</v>
      </c>
      <c r="BU7" s="25">
        <v>82.78</v>
      </c>
      <c r="BV7" s="25">
        <v>84.82</v>
      </c>
      <c r="BW7" s="25">
        <v>82.29</v>
      </c>
      <c r="BX7" s="25">
        <v>84.16</v>
      </c>
      <c r="BY7" s="25">
        <v>81.45</v>
      </c>
      <c r="BZ7" s="25">
        <v>97.59</v>
      </c>
      <c r="CA7" s="25">
        <v>194.08</v>
      </c>
      <c r="CB7" s="25">
        <v>187.24</v>
      </c>
      <c r="CC7" s="25">
        <v>213.6</v>
      </c>
      <c r="CD7" s="25">
        <v>214.5</v>
      </c>
      <c r="CE7" s="25">
        <v>202.45</v>
      </c>
      <c r="CF7" s="25">
        <v>225.09</v>
      </c>
      <c r="CG7" s="25">
        <v>224.82</v>
      </c>
      <c r="CH7" s="25">
        <v>230.85</v>
      </c>
      <c r="CI7" s="25">
        <v>230.21</v>
      </c>
      <c r="CJ7" s="25">
        <v>240.31</v>
      </c>
      <c r="CK7" s="25">
        <v>181.66</v>
      </c>
      <c r="CL7" s="25">
        <v>44.81</v>
      </c>
      <c r="CM7" s="25">
        <v>45.04</v>
      </c>
      <c r="CN7" s="25">
        <v>42.49</v>
      </c>
      <c r="CO7" s="25">
        <v>44.46</v>
      </c>
      <c r="CP7" s="25">
        <v>44.32</v>
      </c>
      <c r="CQ7" s="25">
        <v>49.38</v>
      </c>
      <c r="CR7" s="25">
        <v>50.09</v>
      </c>
      <c r="CS7" s="25">
        <v>50.1</v>
      </c>
      <c r="CT7" s="25">
        <v>49.76</v>
      </c>
      <c r="CU7" s="25">
        <v>49.74</v>
      </c>
      <c r="CV7" s="25">
        <v>60.21</v>
      </c>
      <c r="CW7" s="25">
        <v>74.63</v>
      </c>
      <c r="CX7" s="25">
        <v>75.3</v>
      </c>
      <c r="CY7" s="25">
        <v>75.59</v>
      </c>
      <c r="CZ7" s="25">
        <v>72.98</v>
      </c>
      <c r="DA7" s="25">
        <v>75.97</v>
      </c>
      <c r="DB7" s="25">
        <v>78.010000000000005</v>
      </c>
      <c r="DC7" s="25">
        <v>77.599999999999994</v>
      </c>
      <c r="DD7" s="25">
        <v>77.3</v>
      </c>
      <c r="DE7" s="25">
        <v>76.64</v>
      </c>
      <c r="DF7" s="25">
        <v>75.37</v>
      </c>
      <c r="DG7" s="25">
        <v>89.21</v>
      </c>
      <c r="DH7" s="25">
        <v>47.11</v>
      </c>
      <c r="DI7" s="25">
        <v>48.58</v>
      </c>
      <c r="DJ7" s="25">
        <v>49.97</v>
      </c>
      <c r="DK7" s="25">
        <v>51.12</v>
      </c>
      <c r="DL7" s="25">
        <v>52.16</v>
      </c>
      <c r="DM7" s="25">
        <v>47.5</v>
      </c>
      <c r="DN7" s="25">
        <v>48.41</v>
      </c>
      <c r="DO7" s="25">
        <v>50.02</v>
      </c>
      <c r="DP7" s="25">
        <v>51.38</v>
      </c>
      <c r="DQ7" s="25">
        <v>52.3</v>
      </c>
      <c r="DR7" s="25">
        <v>52.41</v>
      </c>
      <c r="DS7" s="25">
        <v>7.53</v>
      </c>
      <c r="DT7" s="25">
        <v>7.53</v>
      </c>
      <c r="DU7" s="25">
        <v>7.61</v>
      </c>
      <c r="DV7" s="25">
        <v>7.6</v>
      </c>
      <c r="DW7" s="25">
        <v>7.5</v>
      </c>
      <c r="DX7" s="25">
        <v>17.399999999999999</v>
      </c>
      <c r="DY7" s="25">
        <v>18.64</v>
      </c>
      <c r="DZ7" s="25">
        <v>19.510000000000002</v>
      </c>
      <c r="EA7" s="25">
        <v>21.6</v>
      </c>
      <c r="EB7" s="25">
        <v>23.36</v>
      </c>
      <c r="EC7" s="25">
        <v>26.78</v>
      </c>
      <c r="ED7" s="25">
        <v>0.34</v>
      </c>
      <c r="EE7" s="25">
        <v>0.43</v>
      </c>
      <c r="EF7" s="25">
        <v>0.48</v>
      </c>
      <c r="EG7" s="25">
        <v>0.54</v>
      </c>
      <c r="EH7" s="25">
        <v>0.2</v>
      </c>
      <c r="EI7" s="25">
        <v>0.4</v>
      </c>
      <c r="EJ7" s="25">
        <v>0.36</v>
      </c>
      <c r="EK7" s="25">
        <v>0.56999999999999995</v>
      </c>
      <c r="EL7" s="25">
        <v>0.56000000000000005</v>
      </c>
      <c r="EM7" s="25">
        <v>0.54</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108</v>
      </c>
      <c r="D13" t="s">
        <v>109</v>
      </c>
      <c r="E13" t="s">
        <v>107</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竹川　彰哲</cp:lastModifiedBy>
  <cp:lastPrinted>2026-02-12T00:31:19Z</cp:lastPrinted>
  <dcterms:created xsi:type="dcterms:W3CDTF">2025-12-12T09:09:53Z</dcterms:created>
  <dcterms:modified xsi:type="dcterms:W3CDTF">2026-02-12T00:31:37Z</dcterms:modified>
  <cp:category/>
</cp:coreProperties>
</file>