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40.23.100\s-soumu\係長フォルダ\005-02経営比較分析表\2022(R04)\公営企業に係る経営比較分析表（令和３年度決算）の分析等について\02 提出\"/>
    </mc:Choice>
  </mc:AlternateContent>
  <workbookProtection workbookAlgorithmName="SHA-512" workbookHashValue="2dWmsb9n+s/JL6hZGrVCGfuHvGDz9J9F3/HDcNInH4hDDvBZEtc3e9ZESqz6CYKp2Jo2iJ5pXQBki4xfGHR0/g==" workbookSaltValue="4KE6zAXhZ/0UacT3X5SUv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<sst xmlns="http://schemas.openxmlformats.org/spreadsheetml/2006/main" count="228" uniqueCount="114">
  <si>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</si>
  <si>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</si>
  <si>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</si>
  <si>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</si>
  <si>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</si>
  <si>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</si>
  <si>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</si>
  <si>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</si>
  <si>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</si>
  <si>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</si>
  <si>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</si>
  <si>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</si>
  <si>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</si>
  <si>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</si>
  <si>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</si>
  <si>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</si>
  <si>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</si>
  <si>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</si>
  <si>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</si>
  <si>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</si>
  <si>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</si>
  <si>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</si>
  <si>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</si>
  <si>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</si>
  <si>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</si>
  <si>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</si>
  <si>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</si>
  <si>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</si>
  <si>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</si>
  <si>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</si>
  <si>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</si>
  <si>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</si>
  <si>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</si>
  <si>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</si>
  <si>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</si>
  <si>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</si>
  <si>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</si>
  <si>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</si>
  <si>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</si>
  <si>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</si>
  <si>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</si>
  <si>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</si>
  <si>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</si>
  <si>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</si>
  <si>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</si>
  <si>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</si>
  <si>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</si>
  <si>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</si>
  <si>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</si>
  <si>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</si>
  <si>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</si>
  <si>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</si>
  <si>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</si>
  <si>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</si>
  <si>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</si>
  <si>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</si>
  <si>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</si>
  <si>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</si>
  <si>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</si>
  <si>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</si>
  <si>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</si>
  <si>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</si>
  <si>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</si>
  <si>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</si>
  <si>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</si>
  <si>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</si>
  <si>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</si>
  <si>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</si>
  <si>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</si>
  <si>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</si>
  <si>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</si>
  <si>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</si>
  <si>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</si>
  <si>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</si>
  <si>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</si>
  <si>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</si>
  <si>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</si>
  <si>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</si>
  <si>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</si>
  <si>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</si>
  <si>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</si>
  <si>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</si>
  <si>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</si>
  <si>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</si>
  <si>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</si>
  <si>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</si>
  <si>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</si>
  <si>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</si>
  <si>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</si>
  <si>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</si>
  <si>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</si>
  <si>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</si>
  <si>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</si>
  <si>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斜里町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</si>
  <si>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</si>
  <si>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</si>
  <si>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</si>
  <si>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</si>
  <si>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</si>
  <si>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</si>
  <si>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</si>
  <si>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</si>
  <si>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</si>
  <si>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</si>
  <si>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</si>
  <si>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</si>
  <si>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</si>
  <si>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</si>
  <si>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</si>
  <si>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</si>
  <si>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</si>
  <si>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①有形固定資産減価償却率」は、老朽化がどの程度進んでいるかを表すものであり、全国平均値及び類似団体値と同程度となっています。また、耐用年数を超えた管路の割合を表す「②管路経年化率」は、類似団体等よりも低い状況です。
一方、「③管路更新率」は、１年間に更新した管路の割合を表すもので、近年減少が続いてきましたが、これは、企業債（借金）の依存度が高いことや、赤字決算が続いていたことから、管路更新を先送りしてきたことによるものです。近年でもっとも高い0.71％の割合で更新工事を行った場合でも、全ての管を更新するのに140年以上かかる計算です。
　管路の更新を先送りすると、漏水事故が多発する危険性が高まるため、計画的に老朽管の更新を行っていく必要があります。
</t>
    <phoneticPr fontId="4"/>
  </si>
  <si>
    <t>水道事業は、住民生活のみならず、経済活動を支える上でも欠くことのできない事業であり「安全・安心・安定」の水を供給し続けていく必要があります。
これまで、施設の老朽化対策を優先的に進めるなど施設の維持・管理を行いながら、低料金で水の供給を行ってきましたが、人口減少に伴う利用者数の落ち込みや、長引く新型コロナウイルス感染症の影響などにより、さらに厳しい経営となることが想定されます。
環境の変化に対応し安定した経営を行うため、策定した経営計画を基に、計画と現状との比較分析を行いながら、更なる経費削減に努め、料金改定等の取組みを進めます。</t>
    <rPh sb="145" eb="147">
      <t>ナガビ</t>
    </rPh>
    <phoneticPr fontId="4"/>
  </si>
  <si>
    <t>【経営の健全性】
「①経常収支比率」で示すとおり、収入は支出の約111％となり、黒字となりました。
「③流動比率」は、短期債務の支払能力を示しています。依然として類似団体、全国平均を大きく下回る状況ですが資金不足は発生していません。
「⑤料金回収率」は料金水準を示しており、令和3年度の回収率は100％を下回り、製造・販売などにかかる費用を料金収入で賄えていないことを表しています。
「⑥給水原価」は、有収水量1㎥あたりの単価を示しており、全国平均や類似団体と比べ低額であり、経費を低く抑えていることを表しています。
【効率性】
「⑦施設利用率」は、配水能力のうち、どの程度利用しているかを示しています。斜里町の年間での使用率は45％程度であり、全国平均値及び類似団体値に比べ低くなっています。これは、上水道事業においては災害等に対する備え分であり、簡易水道事業においては、観光地区であることから、季節や年度ごとの観光客数の変動に対応できる配水能力を確保しているためです。
また、上水道と簡易水道では地理的に40km離れているという特殊性もあり、施設の統廃合やダウンサイジングが非常に困難であることから、一概に効率性が悪いとはいえない状況です。
「⑧の有収率」は、令和2年度から減少していますが、水量の一部を推計控除から実測控除とし実態に即した値となっています。</t>
    <rPh sb="31" eb="32">
      <t>ヤク</t>
    </rPh>
    <rPh sb="526" eb="529">
      <t>ユウシュウリツ</t>
    </rPh>
    <rPh sb="532" eb="534">
      <t>レイワ</t>
    </rPh>
    <rPh sb="535" eb="537">
      <t>ネンド</t>
    </rPh>
    <rPh sb="539" eb="541">
      <t>ゲンショウ</t>
    </rPh>
    <rPh sb="548" eb="550">
      <t>スイリョウ</t>
    </rPh>
    <rPh sb="551" eb="553">
      <t>イチブ</t>
    </rPh>
    <rPh sb="554" eb="556">
      <t>スイケイ</t>
    </rPh>
    <rPh sb="556" eb="558">
      <t>コウジョ</t>
    </rPh>
    <rPh sb="560" eb="562">
      <t>ジッソク</t>
    </rPh>
    <rPh sb="562" eb="564">
      <t>コウジョ</t>
    </rPh>
    <rPh sb="566" eb="568">
      <t>ジッタイ</t>
    </rPh>
    <rPh sb="569" eb="570">
      <t>ソク</t>
    </rPh>
    <rPh sb="572" eb="573">
      <t>アタイ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</si>
</sst>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0.06</c:v>
                </c:pt>
                <c:pt idx="1">
                  <c:v>0.71</c:v>
                </c:pt>
                <c:pt idx="2">
                  <c:v>0.15</c:v>
                </c:pt>
                <c:pt idx="3">
                  <c:v>0.34</c:v>
                </c:pt>
                <c:pt idx="4">
                  <c:v>0.43</c:v>
                </c:pt>
              </c:numCache>
            </c:numRef>
          </c:val>
          <c:extLst>
            <c:ext xmlns:c16="http://schemas.microsoft.com/office/drawing/2014/chart" uri="{C3380CC4-5D6E-409C-BE32-E72D297353CC}">
              <c16:uniqueId val="{00000000-3B4D-43B3-B330-85C7833225A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0.43</c:v>
                </c:pt>
                <c:pt idx="2">
                  <c:v>0.47</c:v>
                </c:pt>
                <c:pt idx="3">
                  <c:v>0.4</c:v>
                </c:pt>
                <c:pt idx="4">
                  <c:v>0.36</c:v>
                </c:pt>
              </c:numCache>
            </c:numRef>
          </c:val>
          <c:smooth val="0"/>
          <c:extLst>
            <c:ext xmlns:c16="http://schemas.microsoft.com/office/drawing/2014/chart" uri="{C3380CC4-5D6E-409C-BE32-E72D297353CC}">
              <c16:uniqueId val="{00000001-3B4D-43B3-B330-85C7833225A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45.98</c:v>
                </c:pt>
                <c:pt idx="1">
                  <c:v>44.85</c:v>
                </c:pt>
                <c:pt idx="2">
                  <c:v>43.95</c:v>
                </c:pt>
                <c:pt idx="3">
                  <c:v>44.81</c:v>
                </c:pt>
                <c:pt idx="4">
                  <c:v>45.04</c:v>
                </c:pt>
              </c:numCache>
            </c:numRef>
          </c:val>
          <c:extLst>
            <c:ext xmlns:c16="http://schemas.microsoft.com/office/drawing/2014/chart" uri="{C3380CC4-5D6E-409C-BE32-E72D297353CC}">
              <c16:uniqueId val="{00000000-F0EC-4278-BB31-2476B48C9C2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55.22</c:v>
                </c:pt>
                <c:pt idx="2">
                  <c:v>49.64</c:v>
                </c:pt>
                <c:pt idx="3">
                  <c:v>49.38</c:v>
                </c:pt>
                <c:pt idx="4">
                  <c:v>50.09</c:v>
                </c:pt>
              </c:numCache>
            </c:numRef>
          </c:val>
          <c:smooth val="0"/>
          <c:extLst>
            <c:ext xmlns:c16="http://schemas.microsoft.com/office/drawing/2014/chart" uri="{C3380CC4-5D6E-409C-BE32-E72D297353CC}">
              <c16:uniqueId val="{00000001-F0EC-4278-BB31-2476B48C9C2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80.64</c:v>
                </c:pt>
                <c:pt idx="1">
                  <c:v>80.66</c:v>
                </c:pt>
                <c:pt idx="2">
                  <c:v>80.650000000000006</c:v>
                </c:pt>
                <c:pt idx="3">
                  <c:v>74.63</c:v>
                </c:pt>
                <c:pt idx="4">
                  <c:v>75.3</c:v>
                </c:pt>
              </c:numCache>
            </c:numRef>
          </c:val>
          <c:extLst>
            <c:ext xmlns:c16="http://schemas.microsoft.com/office/drawing/2014/chart" uri="{C3380CC4-5D6E-409C-BE32-E72D297353CC}">
              <c16:uniqueId val="{00000000-C2A7-4211-8E1A-2B76444CED3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80.930000000000007</c:v>
                </c:pt>
                <c:pt idx="2">
                  <c:v>78.09</c:v>
                </c:pt>
                <c:pt idx="3">
                  <c:v>78.010000000000005</c:v>
                </c:pt>
                <c:pt idx="4">
                  <c:v>77.599999999999994</c:v>
                </c:pt>
              </c:numCache>
            </c:numRef>
          </c:val>
          <c:smooth val="0"/>
          <c:extLst>
            <c:ext xmlns:c16="http://schemas.microsoft.com/office/drawing/2014/chart" uri="{C3380CC4-5D6E-409C-BE32-E72D297353CC}">
              <c16:uniqueId val="{00000001-C2A7-4211-8E1A-2B76444CED3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127.32</c:v>
                </c:pt>
                <c:pt idx="1">
                  <c:v>111.71</c:v>
                </c:pt>
                <c:pt idx="2">
                  <c:v>112.9</c:v>
                </c:pt>
                <c:pt idx="3">
                  <c:v>96.32</c:v>
                </c:pt>
                <c:pt idx="4">
                  <c:v>110.9</c:v>
                </c:pt>
              </c:numCache>
            </c:numRef>
          </c:val>
          <c:extLst>
            <c:ext xmlns:c16="http://schemas.microsoft.com/office/drawing/2014/chart" uri="{C3380CC4-5D6E-409C-BE32-E72D297353CC}">
              <c16:uniqueId val="{00000000-E909-4CC3-B51F-D5BA171C26A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108.76</c:v>
                </c:pt>
                <c:pt idx="2">
                  <c:v>104.35</c:v>
                </c:pt>
                <c:pt idx="3">
                  <c:v>105.34</c:v>
                </c:pt>
                <c:pt idx="4">
                  <c:v>105.77</c:v>
                </c:pt>
              </c:numCache>
            </c:numRef>
          </c:val>
          <c:smooth val="0"/>
          <c:extLst>
            <c:ext xmlns:c16="http://schemas.microsoft.com/office/drawing/2014/chart" uri="{C3380CC4-5D6E-409C-BE32-E72D297353CC}">
              <c16:uniqueId val="{00000001-E909-4CC3-B51F-D5BA171C26A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41.3</c:v>
                </c:pt>
                <c:pt idx="1">
                  <c:v>43.35</c:v>
                </c:pt>
                <c:pt idx="2">
                  <c:v>45.32</c:v>
                </c:pt>
                <c:pt idx="3">
                  <c:v>47.11</c:v>
                </c:pt>
                <c:pt idx="4">
                  <c:v>48.58</c:v>
                </c:pt>
              </c:numCache>
            </c:numRef>
          </c:val>
          <c:extLst>
            <c:ext xmlns:c16="http://schemas.microsoft.com/office/drawing/2014/chart" uri="{C3380CC4-5D6E-409C-BE32-E72D297353CC}">
              <c16:uniqueId val="{00000000-2BA3-4B94-9C7D-C32A9863C7F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47.97</c:v>
                </c:pt>
                <c:pt idx="2">
                  <c:v>47.31</c:v>
                </c:pt>
                <c:pt idx="3">
                  <c:v>47.5</c:v>
                </c:pt>
                <c:pt idx="4">
                  <c:v>48.41</c:v>
                </c:pt>
              </c:numCache>
            </c:numRef>
          </c:val>
          <c:smooth val="0"/>
          <c:extLst>
            <c:ext xmlns:c16="http://schemas.microsoft.com/office/drawing/2014/chart" uri="{C3380CC4-5D6E-409C-BE32-E72D297353CC}">
              <c16:uniqueId val="{00000001-2BA3-4B94-9C7D-C32A9863C7F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4</c:v>
                </c:pt>
                <c:pt idx="1">
                  <c:v>7.1</c:v>
                </c:pt>
                <c:pt idx="2">
                  <c:v>7</c:v>
                </c:pt>
                <c:pt idx="3">
                  <c:v>7.53</c:v>
                </c:pt>
                <c:pt idx="4">
                  <c:v>7.53</c:v>
                </c:pt>
              </c:numCache>
            </c:numRef>
          </c:val>
          <c:extLst>
            <c:ext xmlns:c16="http://schemas.microsoft.com/office/drawing/2014/chart" uri="{C3380CC4-5D6E-409C-BE32-E72D297353CC}">
              <c16:uniqueId val="{00000000-0B66-4677-9174-59371EC8B44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15.33</c:v>
                </c:pt>
                <c:pt idx="2">
                  <c:v>16.77</c:v>
                </c:pt>
                <c:pt idx="3">
                  <c:v>17.399999999999999</c:v>
                </c:pt>
                <c:pt idx="4">
                  <c:v>18.64</c:v>
                </c:pt>
              </c:numCache>
            </c:numRef>
          </c:val>
          <c:smooth val="0"/>
          <c:extLst>
            <c:ext xmlns:c16="http://schemas.microsoft.com/office/drawing/2014/chart" uri="{C3380CC4-5D6E-409C-BE32-E72D297353CC}">
              <c16:uniqueId val="{00000001-0B66-4677-9174-59371EC8B44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57.57</c:v>
                </c:pt>
                <c:pt idx="1">
                  <c:v>47.69</c:v>
                </c:pt>
                <c:pt idx="2">
                  <c:v>36.119999999999997</c:v>
                </c:pt>
                <c:pt idx="3">
                  <c:v>46.36</c:v>
                </c:pt>
                <c:pt idx="4">
                  <c:v>34.49</c:v>
                </c:pt>
              </c:numCache>
            </c:numRef>
          </c:val>
          <c:extLst>
            <c:ext xmlns:c16="http://schemas.microsoft.com/office/drawing/2014/chart" uri="{C3380CC4-5D6E-409C-BE32-E72D297353CC}">
              <c16:uniqueId val="{00000000-D0DE-4740-9302-9A75C8DE8F1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7.48</c:v>
                </c:pt>
                <c:pt idx="2">
                  <c:v>21.69</c:v>
                </c:pt>
                <c:pt idx="3">
                  <c:v>24.04</c:v>
                </c:pt>
                <c:pt idx="4">
                  <c:v>28.03</c:v>
                </c:pt>
              </c:numCache>
            </c:numRef>
          </c:val>
          <c:smooth val="0"/>
          <c:extLst>
            <c:ext xmlns:c16="http://schemas.microsoft.com/office/drawing/2014/chart" uri="{C3380CC4-5D6E-409C-BE32-E72D297353CC}">
              <c16:uniqueId val="{00000001-D0DE-4740-9302-9A75C8DE8F1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119.71</c:v>
                </c:pt>
                <c:pt idx="1">
                  <c:v>163.84</c:v>
                </c:pt>
                <c:pt idx="2">
                  <c:v>197.26</c:v>
                </c:pt>
                <c:pt idx="3">
                  <c:v>171.4</c:v>
                </c:pt>
                <c:pt idx="4">
                  <c:v>177.18</c:v>
                </c:pt>
              </c:numCache>
            </c:numRef>
          </c:val>
          <c:extLst>
            <c:ext xmlns:c16="http://schemas.microsoft.com/office/drawing/2014/chart" uri="{C3380CC4-5D6E-409C-BE32-E72D297353CC}">
              <c16:uniqueId val="{00000000-E40E-48D6-97A6-4BE1516DDEC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359.7</c:v>
                </c:pt>
                <c:pt idx="2">
                  <c:v>301.04000000000002</c:v>
                </c:pt>
                <c:pt idx="3">
                  <c:v>305.08</c:v>
                </c:pt>
                <c:pt idx="4">
                  <c:v>305.33999999999997</c:v>
                </c:pt>
              </c:numCache>
            </c:numRef>
          </c:val>
          <c:smooth val="0"/>
          <c:extLst>
            <c:ext xmlns:c16="http://schemas.microsoft.com/office/drawing/2014/chart" uri="{C3380CC4-5D6E-409C-BE32-E72D297353CC}">
              <c16:uniqueId val="{00000001-E40E-48D6-97A6-4BE1516DDEC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884.19</c:v>
                </c:pt>
                <c:pt idx="1">
                  <c:v>846.17</c:v>
                </c:pt>
                <c:pt idx="2">
                  <c:v>817.63</c:v>
                </c:pt>
                <c:pt idx="3">
                  <c:v>930.85</c:v>
                </c:pt>
                <c:pt idx="4">
                  <c:v>825.65</c:v>
                </c:pt>
              </c:numCache>
            </c:numRef>
          </c:val>
          <c:extLst>
            <c:ext xmlns:c16="http://schemas.microsoft.com/office/drawing/2014/chart" uri="{C3380CC4-5D6E-409C-BE32-E72D297353CC}">
              <c16:uniqueId val="{00000000-D7D5-4A5C-A4ED-5C8CAD80FDD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447.01</c:v>
                </c:pt>
                <c:pt idx="2">
                  <c:v>551.62</c:v>
                </c:pt>
                <c:pt idx="3">
                  <c:v>585.59</c:v>
                </c:pt>
                <c:pt idx="4">
                  <c:v>561.34</c:v>
                </c:pt>
              </c:numCache>
            </c:numRef>
          </c:val>
          <c:smooth val="0"/>
          <c:extLst>
            <c:ext xmlns:c16="http://schemas.microsoft.com/office/drawing/2014/chart" uri="{C3380CC4-5D6E-409C-BE32-E72D297353CC}">
              <c16:uniqueId val="{00000001-D7D5-4A5C-A4ED-5C8CAD80FDD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109.99</c:v>
                </c:pt>
                <c:pt idx="1">
                  <c:v>106.66</c:v>
                </c:pt>
                <c:pt idx="2">
                  <c:v>107.79</c:v>
                </c:pt>
                <c:pt idx="3">
                  <c:v>82.47</c:v>
                </c:pt>
                <c:pt idx="4">
                  <c:v>93.72</c:v>
                </c:pt>
              </c:numCache>
            </c:numRef>
          </c:val>
          <c:extLst>
            <c:ext xmlns:c16="http://schemas.microsoft.com/office/drawing/2014/chart" uri="{C3380CC4-5D6E-409C-BE32-E72D297353CC}">
              <c16:uniqueId val="{00000000-D0C1-4CDA-8EB0-725AF864DEB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95.81</c:v>
                </c:pt>
                <c:pt idx="2">
                  <c:v>87.11</c:v>
                </c:pt>
                <c:pt idx="3">
                  <c:v>82.78</c:v>
                </c:pt>
                <c:pt idx="4">
                  <c:v>84.82</c:v>
                </c:pt>
              </c:numCache>
            </c:numRef>
          </c:val>
          <c:smooth val="0"/>
          <c:extLst>
            <c:ext xmlns:c16="http://schemas.microsoft.com/office/drawing/2014/chart" uri="{C3380CC4-5D6E-409C-BE32-E72D297353CC}">
              <c16:uniqueId val="{00000001-D0C1-4CDA-8EB0-725AF864DEB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160.19</c:v>
                </c:pt>
                <c:pt idx="1">
                  <c:v>165.27</c:v>
                </c:pt>
                <c:pt idx="2">
                  <c:v>163.84</c:v>
                </c:pt>
                <c:pt idx="3">
                  <c:v>194.08</c:v>
                </c:pt>
                <c:pt idx="4">
                  <c:v>187.24</c:v>
                </c:pt>
              </c:numCache>
            </c:numRef>
          </c:val>
          <c:extLst>
            <c:ext xmlns:c16="http://schemas.microsoft.com/office/drawing/2014/chart" uri="{C3380CC4-5D6E-409C-BE32-E72D297353CC}">
              <c16:uniqueId val="{00000000-B99D-4E16-96A2-F1030CF0CB8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189.58</c:v>
                </c:pt>
                <c:pt idx="2">
                  <c:v>223.98</c:v>
                </c:pt>
                <c:pt idx="3">
                  <c:v>225.09</c:v>
                </c:pt>
                <c:pt idx="4">
                  <c:v>224.82</c:v>
                </c:pt>
              </c:numCache>
            </c:numRef>
          </c:val>
          <c:smooth val="0"/>
          <c:extLst>
            <c:ext xmlns:c16="http://schemas.microsoft.com/office/drawing/2014/chart" uri="{C3380CC4-5D6E-409C-BE32-E72D297353CC}">
              <c16:uniqueId val="{00000001-B99D-4E16-96A2-F1030CF0CB8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0"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北海道　斜里町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66">
        <f>データ!$R$6</f>
        <v>11001</v>
      </c>
      <c r="AM8" s="66"/>
      <c r="AN8" s="66"/>
      <c r="AO8" s="66"/>
      <c r="AP8" s="66"/>
      <c r="AQ8" s="66"/>
      <c r="AR8" s="66"/>
      <c r="AS8" s="66"/>
      <c r="AT8" s="37">
        <f>データ!$S$6</f>
        <v>737.13</v>
      </c>
      <c r="AU8" s="38"/>
      <c r="AV8" s="38"/>
      <c r="AW8" s="38"/>
      <c r="AX8" s="38"/>
      <c r="AY8" s="38"/>
      <c r="AZ8" s="38"/>
      <c r="BA8" s="38"/>
      <c r="BB8" s="55">
        <f>データ!$T$6</f>
        <v>14.92</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41.57</v>
      </c>
      <c r="J10" s="38"/>
      <c r="K10" s="38"/>
      <c r="L10" s="38"/>
      <c r="M10" s="38"/>
      <c r="N10" s="38"/>
      <c r="O10" s="65"/>
      <c r="P10" s="55">
        <f>データ!$P$6</f>
        <v>89.31</v>
      </c>
      <c r="Q10" s="55"/>
      <c r="R10" s="55"/>
      <c r="S10" s="55"/>
      <c r="T10" s="55"/>
      <c r="U10" s="55"/>
      <c r="V10" s="55"/>
      <c r="W10" s="66">
        <f>データ!$Q$6</f>
        <v>3250</v>
      </c>
      <c r="X10" s="66"/>
      <c r="Y10" s="66"/>
      <c r="Z10" s="66"/>
      <c r="AA10" s="66"/>
      <c r="AB10" s="66"/>
      <c r="AC10" s="66"/>
      <c r="AD10" s="2"/>
      <c r="AE10" s="2"/>
      <c r="AF10" s="2"/>
      <c r="AG10" s="2"/>
      <c r="AH10" s="2"/>
      <c r="AI10" s="2"/>
      <c r="AJ10" s="2"/>
      <c r="AK10" s="2"/>
      <c r="AL10" s="66">
        <f>データ!$U$6</f>
        <v>9604</v>
      </c>
      <c r="AM10" s="66"/>
      <c r="AN10" s="66"/>
      <c r="AO10" s="66"/>
      <c r="AP10" s="66"/>
      <c r="AQ10" s="66"/>
      <c r="AR10" s="66"/>
      <c r="AS10" s="66"/>
      <c r="AT10" s="37">
        <f>データ!$V$6</f>
        <v>25.22</v>
      </c>
      <c r="AU10" s="38"/>
      <c r="AV10" s="38"/>
      <c r="AW10" s="38"/>
      <c r="AX10" s="38"/>
      <c r="AY10" s="38"/>
      <c r="AZ10" s="38"/>
      <c r="BA10" s="38"/>
      <c r="BB10" s="55">
        <f>データ!$W$6</f>
        <v>380.81</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27GFcQs6rAj5BfBHG8oGgRhJ1gYtUuTYDFvfV6DUqOVawvVTmX06iR/evofTHqTPR4BnKU0JfdzkpVB0sxNlzQ==" saltValue="sOm8hfnL9aCMlnxGS8lTs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15458</v>
      </c>
      <c r="D6" s="20">
        <f t="shared" si="3"/>
        <v>46</v>
      </c>
      <c r="E6" s="20">
        <f t="shared" si="3"/>
        <v>1</v>
      </c>
      <c r="F6" s="20">
        <f t="shared" si="3"/>
        <v>0</v>
      </c>
      <c r="G6" s="20">
        <f t="shared" si="3"/>
        <v>1</v>
      </c>
      <c r="H6" s="20" t="str">
        <f t="shared" si="3"/>
        <v>北海道　斜里町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41.57</v>
      </c>
      <c r="P6" s="21">
        <f t="shared" si="3"/>
        <v>89.31</v>
      </c>
      <c r="Q6" s="21">
        <f t="shared" si="3"/>
        <v>3250</v>
      </c>
      <c r="R6" s="21">
        <f t="shared" si="3"/>
        <v>11001</v>
      </c>
      <c r="S6" s="21">
        <f t="shared" si="3"/>
        <v>737.13</v>
      </c>
      <c r="T6" s="21">
        <f t="shared" si="3"/>
        <v>14.92</v>
      </c>
      <c r="U6" s="21">
        <f t="shared" si="3"/>
        <v>9604</v>
      </c>
      <c r="V6" s="21">
        <f t="shared" si="3"/>
        <v>25.22</v>
      </c>
      <c r="W6" s="21">
        <f t="shared" si="3"/>
        <v>380.81</v>
      </c>
      <c r="X6" s="22">
        <f>IF(X7="",NA(),X7)</f>
        <v>127.32</v>
      </c>
      <c r="Y6" s="22">
        <f t="shared" ref="Y6:AG6" si="4">IF(Y7="",NA(),Y7)</f>
        <v>111.71</v>
      </c>
      <c r="Z6" s="22">
        <f t="shared" si="4"/>
        <v>112.9</v>
      </c>
      <c r="AA6" s="22">
        <f t="shared" si="4"/>
        <v>96.32</v>
      </c>
      <c r="AB6" s="22">
        <f t="shared" si="4"/>
        <v>110.9</v>
      </c>
      <c r="AC6" s="22">
        <f t="shared" si="4"/>
        <v>110.02</v>
      </c>
      <c r="AD6" s="22">
        <f t="shared" si="4"/>
        <v>108.76</v>
      </c>
      <c r="AE6" s="22">
        <f t="shared" si="4"/>
        <v>104.35</v>
      </c>
      <c r="AF6" s="22">
        <f t="shared" si="4"/>
        <v>105.34</v>
      </c>
      <c r="AG6" s="22">
        <f t="shared" si="4"/>
        <v>105.77</v>
      </c>
      <c r="AH6" s="21" t="str">
        <f>IF(AH7="","",IF(AH7="-","【-】","【"&amp;SUBSTITUTE(TEXT(AH7,"#,##0.00"),"-","△")&amp;"】"))</f>
        <v>【111.39】</v>
      </c>
      <c r="AI6" s="22">
        <f>IF(AI7="",NA(),AI7)</f>
        <v>57.57</v>
      </c>
      <c r="AJ6" s="22">
        <f t="shared" ref="AJ6:AR6" si="5">IF(AJ7="",NA(),AJ7)</f>
        <v>47.69</v>
      </c>
      <c r="AK6" s="22">
        <f t="shared" si="5"/>
        <v>36.119999999999997</v>
      </c>
      <c r="AL6" s="22">
        <f t="shared" si="5"/>
        <v>46.36</v>
      </c>
      <c r="AM6" s="22">
        <f t="shared" si="5"/>
        <v>34.49</v>
      </c>
      <c r="AN6" s="22">
        <f t="shared" si="5"/>
        <v>7.31</v>
      </c>
      <c r="AO6" s="22">
        <f t="shared" si="5"/>
        <v>7.48</v>
      </c>
      <c r="AP6" s="22">
        <f t="shared" si="5"/>
        <v>21.69</v>
      </c>
      <c r="AQ6" s="22">
        <f t="shared" si="5"/>
        <v>24.04</v>
      </c>
      <c r="AR6" s="22">
        <f t="shared" si="5"/>
        <v>28.03</v>
      </c>
      <c r="AS6" s="21" t="str">
        <f>IF(AS7="","",IF(AS7="-","【-】","【"&amp;SUBSTITUTE(TEXT(AS7,"#,##0.00"),"-","△")&amp;"】"))</f>
        <v>【1.30】</v>
      </c>
      <c r="AT6" s="22">
        <f>IF(AT7="",NA(),AT7)</f>
        <v>119.71</v>
      </c>
      <c r="AU6" s="22">
        <f t="shared" ref="AU6:BC6" si="6">IF(AU7="",NA(),AU7)</f>
        <v>163.84</v>
      </c>
      <c r="AV6" s="22">
        <f t="shared" si="6"/>
        <v>197.26</v>
      </c>
      <c r="AW6" s="22">
        <f t="shared" si="6"/>
        <v>171.4</v>
      </c>
      <c r="AX6" s="22">
        <f t="shared" si="6"/>
        <v>177.18</v>
      </c>
      <c r="AY6" s="22">
        <f t="shared" si="6"/>
        <v>355.27</v>
      </c>
      <c r="AZ6" s="22">
        <f t="shared" si="6"/>
        <v>359.7</v>
      </c>
      <c r="BA6" s="22">
        <f t="shared" si="6"/>
        <v>301.04000000000002</v>
      </c>
      <c r="BB6" s="22">
        <f t="shared" si="6"/>
        <v>305.08</v>
      </c>
      <c r="BC6" s="22">
        <f t="shared" si="6"/>
        <v>305.33999999999997</v>
      </c>
      <c r="BD6" s="21" t="str">
        <f>IF(BD7="","",IF(BD7="-","【-】","【"&amp;SUBSTITUTE(TEXT(BD7,"#,##0.00"),"-","△")&amp;"】"))</f>
        <v>【261.51】</v>
      </c>
      <c r="BE6" s="22">
        <f>IF(BE7="",NA(),BE7)</f>
        <v>884.19</v>
      </c>
      <c r="BF6" s="22">
        <f t="shared" ref="BF6:BN6" si="7">IF(BF7="",NA(),BF7)</f>
        <v>846.17</v>
      </c>
      <c r="BG6" s="22">
        <f t="shared" si="7"/>
        <v>817.63</v>
      </c>
      <c r="BH6" s="22">
        <f t="shared" si="7"/>
        <v>930.85</v>
      </c>
      <c r="BI6" s="22">
        <f t="shared" si="7"/>
        <v>825.65</v>
      </c>
      <c r="BJ6" s="22">
        <f t="shared" si="7"/>
        <v>458.27</v>
      </c>
      <c r="BK6" s="22">
        <f t="shared" si="7"/>
        <v>447.01</v>
      </c>
      <c r="BL6" s="22">
        <f t="shared" si="7"/>
        <v>551.62</v>
      </c>
      <c r="BM6" s="22">
        <f t="shared" si="7"/>
        <v>585.59</v>
      </c>
      <c r="BN6" s="22">
        <f t="shared" si="7"/>
        <v>561.34</v>
      </c>
      <c r="BO6" s="21" t="str">
        <f>IF(BO7="","",IF(BO7="-","【-】","【"&amp;SUBSTITUTE(TEXT(BO7,"#,##0.00"),"-","△")&amp;"】"))</f>
        <v>【265.16】</v>
      </c>
      <c r="BP6" s="22">
        <f>IF(BP7="",NA(),BP7)</f>
        <v>109.99</v>
      </c>
      <c r="BQ6" s="22">
        <f t="shared" ref="BQ6:BY6" si="8">IF(BQ7="",NA(),BQ7)</f>
        <v>106.66</v>
      </c>
      <c r="BR6" s="22">
        <f t="shared" si="8"/>
        <v>107.79</v>
      </c>
      <c r="BS6" s="22">
        <f t="shared" si="8"/>
        <v>82.47</v>
      </c>
      <c r="BT6" s="22">
        <f t="shared" si="8"/>
        <v>93.72</v>
      </c>
      <c r="BU6" s="22">
        <f t="shared" si="8"/>
        <v>96.77</v>
      </c>
      <c r="BV6" s="22">
        <f t="shared" si="8"/>
        <v>95.81</v>
      </c>
      <c r="BW6" s="22">
        <f t="shared" si="8"/>
        <v>87.11</v>
      </c>
      <c r="BX6" s="22">
        <f t="shared" si="8"/>
        <v>82.78</v>
      </c>
      <c r="BY6" s="22">
        <f t="shared" si="8"/>
        <v>84.82</v>
      </c>
      <c r="BZ6" s="21" t="str">
        <f>IF(BZ7="","",IF(BZ7="-","【-】","【"&amp;SUBSTITUTE(TEXT(BZ7,"#,##0.00"),"-","△")&amp;"】"))</f>
        <v>【102.35】</v>
      </c>
      <c r="CA6" s="22">
        <f>IF(CA7="",NA(),CA7)</f>
        <v>160.19</v>
      </c>
      <c r="CB6" s="22">
        <f t="shared" ref="CB6:CJ6" si="9">IF(CB7="",NA(),CB7)</f>
        <v>165.27</v>
      </c>
      <c r="CC6" s="22">
        <f t="shared" si="9"/>
        <v>163.84</v>
      </c>
      <c r="CD6" s="22">
        <f t="shared" si="9"/>
        <v>194.08</v>
      </c>
      <c r="CE6" s="22">
        <f t="shared" si="9"/>
        <v>187.24</v>
      </c>
      <c r="CF6" s="22">
        <f t="shared" si="9"/>
        <v>187.18</v>
      </c>
      <c r="CG6" s="22">
        <f t="shared" si="9"/>
        <v>189.58</v>
      </c>
      <c r="CH6" s="22">
        <f t="shared" si="9"/>
        <v>223.98</v>
      </c>
      <c r="CI6" s="22">
        <f t="shared" si="9"/>
        <v>225.09</v>
      </c>
      <c r="CJ6" s="22">
        <f t="shared" si="9"/>
        <v>224.82</v>
      </c>
      <c r="CK6" s="21" t="str">
        <f>IF(CK7="","",IF(CK7="-","【-】","【"&amp;SUBSTITUTE(TEXT(CK7,"#,##0.00"),"-","△")&amp;"】"))</f>
        <v>【167.74】</v>
      </c>
      <c r="CL6" s="22">
        <f>IF(CL7="",NA(),CL7)</f>
        <v>45.98</v>
      </c>
      <c r="CM6" s="22">
        <f t="shared" ref="CM6:CU6" si="10">IF(CM7="",NA(),CM7)</f>
        <v>44.85</v>
      </c>
      <c r="CN6" s="22">
        <f t="shared" si="10"/>
        <v>43.95</v>
      </c>
      <c r="CO6" s="22">
        <f t="shared" si="10"/>
        <v>44.81</v>
      </c>
      <c r="CP6" s="22">
        <f t="shared" si="10"/>
        <v>45.04</v>
      </c>
      <c r="CQ6" s="22">
        <f t="shared" si="10"/>
        <v>55.88</v>
      </c>
      <c r="CR6" s="22">
        <f t="shared" si="10"/>
        <v>55.22</v>
      </c>
      <c r="CS6" s="22">
        <f t="shared" si="10"/>
        <v>49.64</v>
      </c>
      <c r="CT6" s="22">
        <f t="shared" si="10"/>
        <v>49.38</v>
      </c>
      <c r="CU6" s="22">
        <f t="shared" si="10"/>
        <v>50.09</v>
      </c>
      <c r="CV6" s="21" t="str">
        <f>IF(CV7="","",IF(CV7="-","【-】","【"&amp;SUBSTITUTE(TEXT(CV7,"#,##0.00"),"-","△")&amp;"】"))</f>
        <v>【60.29】</v>
      </c>
      <c r="CW6" s="22">
        <f>IF(CW7="",NA(),CW7)</f>
        <v>80.64</v>
      </c>
      <c r="CX6" s="22">
        <f t="shared" ref="CX6:DF6" si="11">IF(CX7="",NA(),CX7)</f>
        <v>80.66</v>
      </c>
      <c r="CY6" s="22">
        <f t="shared" si="11"/>
        <v>80.650000000000006</v>
      </c>
      <c r="CZ6" s="22">
        <f t="shared" si="11"/>
        <v>74.63</v>
      </c>
      <c r="DA6" s="22">
        <f t="shared" si="11"/>
        <v>75.3</v>
      </c>
      <c r="DB6" s="22">
        <f t="shared" si="11"/>
        <v>80.989999999999995</v>
      </c>
      <c r="DC6" s="22">
        <f t="shared" si="11"/>
        <v>80.930000000000007</v>
      </c>
      <c r="DD6" s="22">
        <f t="shared" si="11"/>
        <v>78.09</v>
      </c>
      <c r="DE6" s="22">
        <f t="shared" si="11"/>
        <v>78.010000000000005</v>
      </c>
      <c r="DF6" s="22">
        <f t="shared" si="11"/>
        <v>77.599999999999994</v>
      </c>
      <c r="DG6" s="21" t="str">
        <f>IF(DG7="","",IF(DG7="-","【-】","【"&amp;SUBSTITUTE(TEXT(DG7,"#,##0.00"),"-","△")&amp;"】"))</f>
        <v>【90.12】</v>
      </c>
      <c r="DH6" s="22">
        <f>IF(DH7="",NA(),DH7)</f>
        <v>41.3</v>
      </c>
      <c r="DI6" s="22">
        <f t="shared" ref="DI6:DQ6" si="12">IF(DI7="",NA(),DI7)</f>
        <v>43.35</v>
      </c>
      <c r="DJ6" s="22">
        <f t="shared" si="12"/>
        <v>45.32</v>
      </c>
      <c r="DK6" s="22">
        <f t="shared" si="12"/>
        <v>47.11</v>
      </c>
      <c r="DL6" s="22">
        <f t="shared" si="12"/>
        <v>48.58</v>
      </c>
      <c r="DM6" s="22">
        <f t="shared" si="12"/>
        <v>46.61</v>
      </c>
      <c r="DN6" s="22">
        <f t="shared" si="12"/>
        <v>47.97</v>
      </c>
      <c r="DO6" s="22">
        <f t="shared" si="12"/>
        <v>47.31</v>
      </c>
      <c r="DP6" s="22">
        <f t="shared" si="12"/>
        <v>47.5</v>
      </c>
      <c r="DQ6" s="22">
        <f t="shared" si="12"/>
        <v>48.41</v>
      </c>
      <c r="DR6" s="21" t="str">
        <f>IF(DR7="","",IF(DR7="-","【-】","【"&amp;SUBSTITUTE(TEXT(DR7,"#,##0.00"),"-","△")&amp;"】"))</f>
        <v>【50.88】</v>
      </c>
      <c r="DS6" s="22">
        <f>IF(DS7="",NA(),DS7)</f>
        <v>4</v>
      </c>
      <c r="DT6" s="22">
        <f t="shared" ref="DT6:EB6" si="13">IF(DT7="",NA(),DT7)</f>
        <v>7.1</v>
      </c>
      <c r="DU6" s="22">
        <f t="shared" si="13"/>
        <v>7</v>
      </c>
      <c r="DV6" s="22">
        <f t="shared" si="13"/>
        <v>7.53</v>
      </c>
      <c r="DW6" s="22">
        <f t="shared" si="13"/>
        <v>7.53</v>
      </c>
      <c r="DX6" s="22">
        <f t="shared" si="13"/>
        <v>10.84</v>
      </c>
      <c r="DY6" s="22">
        <f t="shared" si="13"/>
        <v>15.33</v>
      </c>
      <c r="DZ6" s="22">
        <f t="shared" si="13"/>
        <v>16.77</v>
      </c>
      <c r="EA6" s="22">
        <f t="shared" si="13"/>
        <v>17.399999999999999</v>
      </c>
      <c r="EB6" s="22">
        <f t="shared" si="13"/>
        <v>18.64</v>
      </c>
      <c r="EC6" s="21" t="str">
        <f>IF(EC7="","",IF(EC7="-","【-】","【"&amp;SUBSTITUTE(TEXT(EC7,"#,##0.00"),"-","△")&amp;"】"))</f>
        <v>【22.30】</v>
      </c>
      <c r="ED6" s="22">
        <f>IF(ED7="",NA(),ED7)</f>
        <v>0.06</v>
      </c>
      <c r="EE6" s="22">
        <f t="shared" ref="EE6:EM6" si="14">IF(EE7="",NA(),EE7)</f>
        <v>0.71</v>
      </c>
      <c r="EF6" s="22">
        <f t="shared" si="14"/>
        <v>0.15</v>
      </c>
      <c r="EG6" s="22">
        <f t="shared" si="14"/>
        <v>0.34</v>
      </c>
      <c r="EH6" s="22">
        <f t="shared" si="14"/>
        <v>0.43</v>
      </c>
      <c r="EI6" s="22">
        <f t="shared" si="14"/>
        <v>0.39</v>
      </c>
      <c r="EJ6" s="22">
        <f t="shared" si="14"/>
        <v>0.43</v>
      </c>
      <c r="EK6" s="22">
        <f t="shared" si="14"/>
        <v>0.47</v>
      </c>
      <c r="EL6" s="22">
        <f t="shared" si="14"/>
        <v>0.4</v>
      </c>
      <c r="EM6" s="22">
        <f t="shared" si="14"/>
        <v>0.36</v>
      </c>
      <c r="EN6" s="21" t="str">
        <f>IF(EN7="","",IF(EN7="-","【-】","【"&amp;SUBSTITUTE(TEXT(EN7,"#,##0.00"),"-","△")&amp;"】"))</f>
        <v>【0.66】</v>
      </c>
    </row>
    <row r="7" spans="1:144" s="23" customFormat="1" x14ac:dyDescent="0.15">
      <c r="A7" s="15"/>
      <c r="B7" s="24">
        <v>2021</v>
      </c>
      <c r="C7" s="24">
        <v>15458</v>
      </c>
      <c r="D7" s="24">
        <v>46</v>
      </c>
      <c r="E7" s="24">
        <v>1</v>
      </c>
      <c r="F7" s="24">
        <v>0</v>
      </c>
      <c r="G7" s="24">
        <v>1</v>
      </c>
      <c r="H7" s="24" t="s">
        <v>93</v>
      </c>
      <c r="I7" s="24" t="s">
        <v>94</v>
      </c>
      <c r="J7" s="24" t="s">
        <v>95</v>
      </c>
      <c r="K7" s="24" t="s">
        <v>96</v>
      </c>
      <c r="L7" s="24" t="s">
        <v>97</v>
      </c>
      <c r="M7" s="24" t="s">
        <v>98</v>
      </c>
      <c r="N7" s="25" t="s">
        <v>99</v>
      </c>
      <c r="O7" s="25">
        <v>41.57</v>
      </c>
      <c r="P7" s="25">
        <v>89.31</v>
      </c>
      <c r="Q7" s="25">
        <v>3250</v>
      </c>
      <c r="R7" s="25">
        <v>11001</v>
      </c>
      <c r="S7" s="25">
        <v>737.13</v>
      </c>
      <c r="T7" s="25">
        <v>14.92</v>
      </c>
      <c r="U7" s="25">
        <v>9604</v>
      </c>
      <c r="V7" s="25">
        <v>25.22</v>
      </c>
      <c r="W7" s="25">
        <v>380.81</v>
      </c>
      <c r="X7" s="25">
        <v>127.32</v>
      </c>
      <c r="Y7" s="25">
        <v>111.71</v>
      </c>
      <c r="Z7" s="25">
        <v>112.9</v>
      </c>
      <c r="AA7" s="25">
        <v>96.32</v>
      </c>
      <c r="AB7" s="25">
        <v>110.9</v>
      </c>
      <c r="AC7" s="25">
        <v>110.02</v>
      </c>
      <c r="AD7" s="25">
        <v>108.76</v>
      </c>
      <c r="AE7" s="25">
        <v>104.35</v>
      </c>
      <c r="AF7" s="25">
        <v>105.34</v>
      </c>
      <c r="AG7" s="25">
        <v>105.77</v>
      </c>
      <c r="AH7" s="25">
        <v>111.39</v>
      </c>
      <c r="AI7" s="25">
        <v>57.57</v>
      </c>
      <c r="AJ7" s="25">
        <v>47.69</v>
      </c>
      <c r="AK7" s="25">
        <v>36.119999999999997</v>
      </c>
      <c r="AL7" s="25">
        <v>46.36</v>
      </c>
      <c r="AM7" s="25">
        <v>34.49</v>
      </c>
      <c r="AN7" s="25">
        <v>7.31</v>
      </c>
      <c r="AO7" s="25">
        <v>7.48</v>
      </c>
      <c r="AP7" s="25">
        <v>21.69</v>
      </c>
      <c r="AQ7" s="25">
        <v>24.04</v>
      </c>
      <c r="AR7" s="25">
        <v>28.03</v>
      </c>
      <c r="AS7" s="25">
        <v>1.3</v>
      </c>
      <c r="AT7" s="25">
        <v>119.71</v>
      </c>
      <c r="AU7" s="25">
        <v>163.84</v>
      </c>
      <c r="AV7" s="25">
        <v>197.26</v>
      </c>
      <c r="AW7" s="25">
        <v>171.4</v>
      </c>
      <c r="AX7" s="25">
        <v>177.18</v>
      </c>
      <c r="AY7" s="25">
        <v>355.27</v>
      </c>
      <c r="AZ7" s="25">
        <v>359.7</v>
      </c>
      <c r="BA7" s="25">
        <v>301.04000000000002</v>
      </c>
      <c r="BB7" s="25">
        <v>305.08</v>
      </c>
      <c r="BC7" s="25">
        <v>305.33999999999997</v>
      </c>
      <c r="BD7" s="25">
        <v>261.51</v>
      </c>
      <c r="BE7" s="25">
        <v>884.19</v>
      </c>
      <c r="BF7" s="25">
        <v>846.17</v>
      </c>
      <c r="BG7" s="25">
        <v>817.63</v>
      </c>
      <c r="BH7" s="25">
        <v>930.85</v>
      </c>
      <c r="BI7" s="25">
        <v>825.65</v>
      </c>
      <c r="BJ7" s="25">
        <v>458.27</v>
      </c>
      <c r="BK7" s="25">
        <v>447.01</v>
      </c>
      <c r="BL7" s="25">
        <v>551.62</v>
      </c>
      <c r="BM7" s="25">
        <v>585.59</v>
      </c>
      <c r="BN7" s="25">
        <v>561.34</v>
      </c>
      <c r="BO7" s="25">
        <v>265.16000000000003</v>
      </c>
      <c r="BP7" s="25">
        <v>109.99</v>
      </c>
      <c r="BQ7" s="25">
        <v>106.66</v>
      </c>
      <c r="BR7" s="25">
        <v>107.79</v>
      </c>
      <c r="BS7" s="25">
        <v>82.47</v>
      </c>
      <c r="BT7" s="25">
        <v>93.72</v>
      </c>
      <c r="BU7" s="25">
        <v>96.77</v>
      </c>
      <c r="BV7" s="25">
        <v>95.81</v>
      </c>
      <c r="BW7" s="25">
        <v>87.11</v>
      </c>
      <c r="BX7" s="25">
        <v>82.78</v>
      </c>
      <c r="BY7" s="25">
        <v>84.82</v>
      </c>
      <c r="BZ7" s="25">
        <v>102.35</v>
      </c>
      <c r="CA7" s="25">
        <v>160.19</v>
      </c>
      <c r="CB7" s="25">
        <v>165.27</v>
      </c>
      <c r="CC7" s="25">
        <v>163.84</v>
      </c>
      <c r="CD7" s="25">
        <v>194.08</v>
      </c>
      <c r="CE7" s="25">
        <v>187.24</v>
      </c>
      <c r="CF7" s="25">
        <v>187.18</v>
      </c>
      <c r="CG7" s="25">
        <v>189.58</v>
      </c>
      <c r="CH7" s="25">
        <v>223.98</v>
      </c>
      <c r="CI7" s="25">
        <v>225.09</v>
      </c>
      <c r="CJ7" s="25">
        <v>224.82</v>
      </c>
      <c r="CK7" s="25">
        <v>167.74</v>
      </c>
      <c r="CL7" s="25">
        <v>45.98</v>
      </c>
      <c r="CM7" s="25">
        <v>44.85</v>
      </c>
      <c r="CN7" s="25">
        <v>43.95</v>
      </c>
      <c r="CO7" s="25">
        <v>44.81</v>
      </c>
      <c r="CP7" s="25">
        <v>45.04</v>
      </c>
      <c r="CQ7" s="25">
        <v>55.88</v>
      </c>
      <c r="CR7" s="25">
        <v>55.22</v>
      </c>
      <c r="CS7" s="25">
        <v>49.64</v>
      </c>
      <c r="CT7" s="25">
        <v>49.38</v>
      </c>
      <c r="CU7" s="25">
        <v>50.09</v>
      </c>
      <c r="CV7" s="25">
        <v>60.29</v>
      </c>
      <c r="CW7" s="25">
        <v>80.64</v>
      </c>
      <c r="CX7" s="25">
        <v>80.66</v>
      </c>
      <c r="CY7" s="25">
        <v>80.650000000000006</v>
      </c>
      <c r="CZ7" s="25">
        <v>74.63</v>
      </c>
      <c r="DA7" s="25">
        <v>75.3</v>
      </c>
      <c r="DB7" s="25">
        <v>80.989999999999995</v>
      </c>
      <c r="DC7" s="25">
        <v>80.930000000000007</v>
      </c>
      <c r="DD7" s="25">
        <v>78.09</v>
      </c>
      <c r="DE7" s="25">
        <v>78.010000000000005</v>
      </c>
      <c r="DF7" s="25">
        <v>77.599999999999994</v>
      </c>
      <c r="DG7" s="25">
        <v>90.12</v>
      </c>
      <c r="DH7" s="25">
        <v>41.3</v>
      </c>
      <c r="DI7" s="25">
        <v>43.35</v>
      </c>
      <c r="DJ7" s="25">
        <v>45.32</v>
      </c>
      <c r="DK7" s="25">
        <v>47.11</v>
      </c>
      <c r="DL7" s="25">
        <v>48.58</v>
      </c>
      <c r="DM7" s="25">
        <v>46.61</v>
      </c>
      <c r="DN7" s="25">
        <v>47.97</v>
      </c>
      <c r="DO7" s="25">
        <v>47.31</v>
      </c>
      <c r="DP7" s="25">
        <v>47.5</v>
      </c>
      <c r="DQ7" s="25">
        <v>48.41</v>
      </c>
      <c r="DR7" s="25">
        <v>50.88</v>
      </c>
      <c r="DS7" s="25">
        <v>4</v>
      </c>
      <c r="DT7" s="25">
        <v>7.1</v>
      </c>
      <c r="DU7" s="25">
        <v>7</v>
      </c>
      <c r="DV7" s="25">
        <v>7.53</v>
      </c>
      <c r="DW7" s="25">
        <v>7.53</v>
      </c>
      <c r="DX7" s="25">
        <v>10.84</v>
      </c>
      <c r="DY7" s="25">
        <v>15.33</v>
      </c>
      <c r="DZ7" s="25">
        <v>16.77</v>
      </c>
      <c r="EA7" s="25">
        <v>17.399999999999999</v>
      </c>
      <c r="EB7" s="25">
        <v>18.64</v>
      </c>
      <c r="EC7" s="25">
        <v>22.3</v>
      </c>
      <c r="ED7" s="25">
        <v>0.06</v>
      </c>
      <c r="EE7" s="25">
        <v>0.71</v>
      </c>
      <c r="EF7" s="25">
        <v>0.15</v>
      </c>
      <c r="EG7" s="25">
        <v>0.34</v>
      </c>
      <c r="EH7" s="25">
        <v>0.43</v>
      </c>
      <c r="EI7" s="25">
        <v>0.39</v>
      </c>
      <c r="EJ7" s="25">
        <v>0.43</v>
      </c>
      <c r="EK7" s="25">
        <v>0.47</v>
      </c>
      <c r="EL7" s="25">
        <v>0.4</v>
      </c>
      <c r="EM7" s="25">
        <v>0.36</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竹川　彰哲</cp:lastModifiedBy>
  <cp:lastPrinted>2023-02-10T06:40:01Z</cp:lastPrinted>
  <dcterms:created xsi:type="dcterms:W3CDTF">2022-12-01T00:51:46Z</dcterms:created>
  <dcterms:modified xsi:type="dcterms:W3CDTF">2023-02-10T06:46:40Z</dcterms:modified>
  <cp:category/>
</cp:coreProperties>
</file>