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LS520D138\s-soumu\係長フォルダ\005-02経営比較分析表\2021(R03)\01経営分析表の分析について\02 提出\"/>
    </mc:Choice>
  </mc:AlternateContent>
  <xr:revisionPtr revIDLastSave="0" documentId="13_ncr:1_{CB4232B2-29D8-4F76-AE32-196119C67691}" xr6:coauthVersionLast="36" xr6:coauthVersionMax="36" xr10:uidLastSave="{00000000-0000-0000-0000-000000000000}"/>
  <workbookProtection workbookAlgorithmName="SHA-512" workbookHashValue="+Vnx3LGJ7FxsIAGngg8jjGUP1hC2Gg9/sSZO4vWs4mgOYp2CpJEruPtzMEfCan56h+jawRGiZLveBLK9LnQIaw==" workbookSaltValue="Doi32RLCvGv9KFks+z0JU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<sst xmlns="http://schemas.openxmlformats.org/spreadsheetml/2006/main" count="228" uniqueCount="113">
  <si>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</si>
  <si>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</si>
  <si>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</si>
  <si>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</si>
  <si>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</si>
  <si>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</si>
  <si>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</si>
  <si>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</si>
  <si>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</si>
  <si>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</si>
  <si>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</si>
  <si>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</si>
  <si>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</si>
  <si>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</si>
  <si>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</si>
  <si>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</si>
  <si>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</si>
  <si>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</si>
  <si>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</si>
  <si>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</si>
  <si>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</si>
  <si>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</si>
  <si>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</si>
  <si>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</si>
  <si>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</si>
  <si>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</si>
  <si>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</si>
  <si>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</si>
  <si>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</si>
  <si>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</si>
  <si>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</si>
  <si>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</si>
  <si>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</si>
  <si>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</si>
  <si>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</si>
  <si>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</si>
  <si>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</si>
  <si>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</si>
  <si>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</si>
  <si>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</si>
  <si>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</si>
  <si>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</si>
  <si>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</si>
  <si>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</si>
  <si>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</si>
  <si>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</si>
  <si>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</si>
  <si>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</si>
  <si>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</si>
  <si>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</si>
  <si>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</si>
  <si>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</si>
  <si>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</si>
  <si>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</si>
  <si>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</si>
  <si>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</si>
  <si>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</si>
  <si>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</si>
  <si>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</si>
  <si>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</si>
  <si>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</si>
  <si>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</si>
  <si>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</si>
  <si>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</si>
  <si>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</si>
  <si>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</si>
  <si>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</si>
  <si>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</si>
  <si>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</si>
  <si>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</si>
  <si>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</si>
  <si>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</si>
  <si>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</si>
  <si>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</si>
  <si>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</si>
  <si>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</si>
  <si>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</si>
  <si>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</si>
  <si>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</si>
  <si>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</si>
  <si>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</si>
  <si>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</si>
  <si>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</si>
  <si>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</si>
  <si>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</si>
  <si>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</si>
  <si>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</si>
  <si>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</si>
  <si>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</si>
  <si>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</si>
  <si>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</si>
  <si>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</si>
  <si>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</si>
  <si>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</si>
  <si>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</si>
  <si>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</si>
  <si>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</si>
  <si>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</si>
  <si>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</si>
  <si>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</si>
  <si>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</si>
  <si>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</si>
  <si>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</si>
  <si>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</si>
  <si>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</si>
  <si>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</si>
  <si>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</si>
  <si>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</si>
  <si>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</si>
  <si>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</si>
  <si>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
　「①経常収支比率」で示すとおり、令和2年度の収入は支出の96％となり、4年ぶりの赤字決算となりました。「③流動比率」は、短期債務の支払能力を示しています。依然として類似団体、全国平均を大きく下回る状況ですが資金不足は発生していません。「⑤料金回収率」は料金水準を示しており、令和2年度の回収率は100％を下回り、製造・販売などにかかる費用を料金収入で賄えていないことを表しています。「⑥給水原価」は、有収水量1㎥あたりの単価を示しており、全国平均や類似団体と比べ低額であり、経費を低く抑えていることを表しています。
【効率性】
　「⑦施設利用率」は、配水能力のうち、どの程度利用しているかを示しています。斜里町の年間での使用率は45％程度であり、全国平均値及び類似団体値に比べ低くなっています。これは、上水道事業においては災害等に対する備え分であり、簡易水道事業においては、観光地区であることから、季節や年度ごとの観光客数の変動に対応できる配水能力を確保しているためです。また、上水道と簡易水道では地理的に40km離れているという特殊性もあり、施設の統廃合やダウンサイジングが非常に困難であることから、一概に効率性が悪いとは言えない状況です。</t>
    <rPh sb="26" eb="28">
      <t>レイワ</t>
    </rPh>
    <rPh sb="29" eb="31">
      <t>ネンド</t>
    </rPh>
    <rPh sb="46" eb="47">
      <t>ネン</t>
    </rPh>
    <rPh sb="50" eb="52">
      <t>アカジ</t>
    </rPh>
    <rPh sb="52" eb="54">
      <t>ケッサン</t>
    </rPh>
    <rPh sb="102" eb="103">
      <t>オオ</t>
    </rPh>
    <rPh sb="113" eb="115">
      <t>シキン</t>
    </rPh>
    <rPh sb="115" eb="117">
      <t>フソク</t>
    </rPh>
    <rPh sb="118" eb="120">
      <t>ハッセイ</t>
    </rPh>
    <rPh sb="162" eb="164">
      <t>シタマワ</t>
    </rPh>
    <rPh sb="203" eb="205">
      <t>キュウスイ</t>
    </rPh>
    <rPh sb="205" eb="207">
      <t>ゲンカ</t>
    </rPh>
    <rPh sb="210" eb="212">
      <t>ユウシュウ</t>
    </rPh>
    <rPh sb="212" eb="214">
      <t>スイリョウ</t>
    </rPh>
    <rPh sb="220" eb="222">
      <t>タンカ</t>
    </rPh>
    <rPh sb="223" eb="224">
      <t>シメ</t>
    </rPh>
    <rPh sb="229" eb="231">
      <t>ゼンコク</t>
    </rPh>
    <rPh sb="231" eb="233">
      <t>ヘイキン</t>
    </rPh>
    <rPh sb="234" eb="236">
      <t>ルイジ</t>
    </rPh>
    <rPh sb="236" eb="238">
      <t>ダンタイ</t>
    </rPh>
    <rPh sb="239" eb="240">
      <t>クラ</t>
    </rPh>
    <rPh sb="241" eb="243">
      <t>テイガク</t>
    </rPh>
    <rPh sb="247" eb="249">
      <t>ケイヒ</t>
    </rPh>
    <rPh sb="250" eb="251">
      <t>ヒク</t>
    </rPh>
    <rPh sb="252" eb="253">
      <t>オサ</t>
    </rPh>
    <rPh sb="260" eb="261">
      <t>アラワ</t>
    </rPh>
    <phoneticPr fontId="4"/>
  </si>
  <si>
    <t>　「①有形固定資産減価償却率」は、老朽化がどの程度進んでいるかを表すものであり、全国平均値及び類似団体値と同程度となっています。また、耐用年数を超えた管路の割合を表す「②管路経年化率」は、類似団体等よりも低い状況です。
　一方、「③管路更新率」は、１年間に更新した管路の割合を表すもので、近年減少が続いてきましたが、これは、企業債（借金）の依存度が高いことや、赤字決算が続いていたことから、管路更新を先送りしてきたことによるものです。近年でもっとも高い0.71％の割合で更新工事を行った場合でも、全ての管を更新するのに140年以上かかる計算です。
　管路の更新を先送りすると、漏水事故が多発する危険性が高まるため、計画的に老朽管の更新を行っていく必要があります。</t>
    <rPh sb="53" eb="56">
      <t>ドウテイド</t>
    </rPh>
    <phoneticPr fontId="4"/>
  </si>
  <si>
    <t>　水道事業は、住民生活のみならず、経済活動を支える上でも欠くことのできない事業であり、「安全・安心・安定」の水を供給し続けていく必要があります。
　これまで、施設の老朽化対策を優先的に進めるなど施設の維持・管理を行いながら、低料金で水の供給を行ってきました。
　人口減少に伴う利用者数の落ち込みなどに加え、新型コロナウイルス感染症の影響から、さらに厳しい経営となることが想定されます。
　環境の変化に対応し安定した経営を行うため、策定した経営計画を基に、計画と現状との比較分析を行いながら、更なる経費削減に努め、料金改定等の取組みを進めます。</t>
    <rPh sb="150" eb="151">
      <t>クワ</t>
    </rPh>
    <rPh sb="153" eb="155">
      <t>シンガタ</t>
    </rPh>
    <rPh sb="162" eb="165">
      <t>カンセンショウ</t>
    </rPh>
    <rPh sb="166" eb="168">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</si>
</sst>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0.06</c:v>
                </c:pt>
                <c:pt idx="2">
                  <c:v>0.71</c:v>
                </c:pt>
                <c:pt idx="3">
                  <c:v>0.15</c:v>
                </c:pt>
                <c:pt idx="4">
                  <c:v>0.34</c:v>
                </c:pt>
              </c:numCache>
            </c:numRef>
          </c:val>
          <c:extLst>
            <c:ext xmlns:c16="http://schemas.microsoft.com/office/drawing/2014/chart" uri="{C3380CC4-5D6E-409C-BE32-E72D297353CC}">
              <c16:uniqueId val="{00000000-DDF0-44B1-B819-AAA011F01B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0.47</c:v>
                </c:pt>
                <c:pt idx="4">
                  <c:v>0.4</c:v>
                </c:pt>
              </c:numCache>
            </c:numRef>
          </c:val>
          <c:smooth val="0"/>
          <c:extLst>
            <c:ext xmlns:c16="http://schemas.microsoft.com/office/drawing/2014/chart" uri="{C3380CC4-5D6E-409C-BE32-E72D297353CC}">
              <c16:uniqueId val="{00000001-DDF0-44B1-B819-AAA011F01B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45.4</c:v>
                </c:pt>
                <c:pt idx="1">
                  <c:v>45.98</c:v>
                </c:pt>
                <c:pt idx="2">
                  <c:v>44.85</c:v>
                </c:pt>
                <c:pt idx="3">
                  <c:v>43.95</c:v>
                </c:pt>
                <c:pt idx="4">
                  <c:v>44.81</c:v>
                </c:pt>
              </c:numCache>
            </c:numRef>
          </c:val>
          <c:extLst>
            <c:ext xmlns:c16="http://schemas.microsoft.com/office/drawing/2014/chart" uri="{C3380CC4-5D6E-409C-BE32-E72D297353CC}">
              <c16:uniqueId val="{00000000-EAA4-4334-86EE-966BBCCB3C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49.64</c:v>
                </c:pt>
                <c:pt idx="4">
                  <c:v>49.38</c:v>
                </c:pt>
              </c:numCache>
            </c:numRef>
          </c:val>
          <c:smooth val="0"/>
          <c:extLst>
            <c:ext xmlns:c16="http://schemas.microsoft.com/office/drawing/2014/chart" uri="{C3380CC4-5D6E-409C-BE32-E72D297353CC}">
              <c16:uniqueId val="{00000001-EAA4-4334-86EE-966BBCCB3C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80.67</c:v>
                </c:pt>
                <c:pt idx="1">
                  <c:v>80.64</c:v>
                </c:pt>
                <c:pt idx="2">
                  <c:v>80.66</c:v>
                </c:pt>
                <c:pt idx="3">
                  <c:v>80.650000000000006</c:v>
                </c:pt>
                <c:pt idx="4">
                  <c:v>74.63</c:v>
                </c:pt>
              </c:numCache>
            </c:numRef>
          </c:val>
          <c:extLst>
            <c:ext xmlns:c16="http://schemas.microsoft.com/office/drawing/2014/chart" uri="{C3380CC4-5D6E-409C-BE32-E72D297353CC}">
              <c16:uniqueId val="{00000000-50EA-4B8F-9DA5-39D0443710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78.09</c:v>
                </c:pt>
                <c:pt idx="4">
                  <c:v>78.010000000000005</c:v>
                </c:pt>
              </c:numCache>
            </c:numRef>
          </c:val>
          <c:smooth val="0"/>
          <c:extLst>
            <c:ext xmlns:c16="http://schemas.microsoft.com/office/drawing/2014/chart" uri="{C3380CC4-5D6E-409C-BE32-E72D297353CC}">
              <c16:uniqueId val="{00000001-50EA-4B8F-9DA5-39D0443710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98.41</c:v>
                </c:pt>
                <c:pt idx="1">
                  <c:v>127.32</c:v>
                </c:pt>
                <c:pt idx="2">
                  <c:v>111.71</c:v>
                </c:pt>
                <c:pt idx="3">
                  <c:v>112.9</c:v>
                </c:pt>
                <c:pt idx="4">
                  <c:v>96.32</c:v>
                </c:pt>
              </c:numCache>
            </c:numRef>
          </c:val>
          <c:extLst>
            <c:ext xmlns:c16="http://schemas.microsoft.com/office/drawing/2014/chart" uri="{C3380CC4-5D6E-409C-BE32-E72D297353CC}">
              <c16:uniqueId val="{00000000-8D32-4E58-AE21-BDBB0937DD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104.35</c:v>
                </c:pt>
                <c:pt idx="4">
                  <c:v>105.34</c:v>
                </c:pt>
              </c:numCache>
            </c:numRef>
          </c:val>
          <c:smooth val="0"/>
          <c:extLst>
            <c:ext xmlns:c16="http://schemas.microsoft.com/office/drawing/2014/chart" uri="{C3380CC4-5D6E-409C-BE32-E72D297353CC}">
              <c16:uniqueId val="{00000001-8D32-4E58-AE21-BDBB0937DD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39.08</c:v>
                </c:pt>
                <c:pt idx="1">
                  <c:v>41.3</c:v>
                </c:pt>
                <c:pt idx="2">
                  <c:v>43.35</c:v>
                </c:pt>
                <c:pt idx="3">
                  <c:v>45.32</c:v>
                </c:pt>
                <c:pt idx="4">
                  <c:v>47.11</c:v>
                </c:pt>
              </c:numCache>
            </c:numRef>
          </c:val>
          <c:extLst>
            <c:ext xmlns:c16="http://schemas.microsoft.com/office/drawing/2014/chart" uri="{C3380CC4-5D6E-409C-BE32-E72D297353CC}">
              <c16:uniqueId val="{00000000-16A8-4890-9ED2-3871FC70DD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47.31</c:v>
                </c:pt>
                <c:pt idx="4">
                  <c:v>47.5</c:v>
                </c:pt>
              </c:numCache>
            </c:numRef>
          </c:val>
          <c:smooth val="0"/>
          <c:extLst>
            <c:ext xmlns:c16="http://schemas.microsoft.com/office/drawing/2014/chart" uri="{C3380CC4-5D6E-409C-BE32-E72D297353CC}">
              <c16:uniqueId val="{00000001-16A8-4890-9ED2-3871FC70DD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2.67</c:v>
                </c:pt>
                <c:pt idx="1">
                  <c:v>4</c:v>
                </c:pt>
                <c:pt idx="2">
                  <c:v>7.1</c:v>
                </c:pt>
                <c:pt idx="3">
                  <c:v>7</c:v>
                </c:pt>
                <c:pt idx="4">
                  <c:v>7.53</c:v>
                </c:pt>
              </c:numCache>
            </c:numRef>
          </c:val>
          <c:extLst>
            <c:ext xmlns:c16="http://schemas.microsoft.com/office/drawing/2014/chart" uri="{C3380CC4-5D6E-409C-BE32-E72D297353CC}">
              <c16:uniqueId val="{00000000-E48C-46D5-86CB-059AB9928B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16.77</c:v>
                </c:pt>
                <c:pt idx="4">
                  <c:v>17.399999999999999</c:v>
                </c:pt>
              </c:numCache>
            </c:numRef>
          </c:val>
          <c:smooth val="0"/>
          <c:extLst>
            <c:ext xmlns:c16="http://schemas.microsoft.com/office/drawing/2014/chart" uri="{C3380CC4-5D6E-409C-BE32-E72D297353CC}">
              <c16:uniqueId val="{00000001-E48C-46D5-86CB-059AB9928B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94.85</c:v>
                </c:pt>
                <c:pt idx="1">
                  <c:v>57.57</c:v>
                </c:pt>
                <c:pt idx="2">
                  <c:v>47.69</c:v>
                </c:pt>
                <c:pt idx="3">
                  <c:v>36.119999999999997</c:v>
                </c:pt>
                <c:pt idx="4">
                  <c:v>46.36</c:v>
                </c:pt>
              </c:numCache>
            </c:numRef>
          </c:val>
          <c:extLst>
            <c:ext xmlns:c16="http://schemas.microsoft.com/office/drawing/2014/chart" uri="{C3380CC4-5D6E-409C-BE32-E72D297353CC}">
              <c16:uniqueId val="{00000000-3112-46B1-BB13-8D1FAABE22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21.69</c:v>
                </c:pt>
                <c:pt idx="4">
                  <c:v>24.04</c:v>
                </c:pt>
              </c:numCache>
            </c:numRef>
          </c:val>
          <c:smooth val="0"/>
          <c:extLst>
            <c:ext xmlns:c16="http://schemas.microsoft.com/office/drawing/2014/chart" uri="{C3380CC4-5D6E-409C-BE32-E72D297353CC}">
              <c16:uniqueId val="{00000001-3112-46B1-BB13-8D1FAABE22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85.3</c:v>
                </c:pt>
                <c:pt idx="1">
                  <c:v>119.71</c:v>
                </c:pt>
                <c:pt idx="2">
                  <c:v>163.84</c:v>
                </c:pt>
                <c:pt idx="3">
                  <c:v>197.26</c:v>
                </c:pt>
                <c:pt idx="4">
                  <c:v>171.4</c:v>
                </c:pt>
              </c:numCache>
            </c:numRef>
          </c:val>
          <c:extLst>
            <c:ext xmlns:c16="http://schemas.microsoft.com/office/drawing/2014/chart" uri="{C3380CC4-5D6E-409C-BE32-E72D297353CC}">
              <c16:uniqueId val="{00000000-E906-41BC-BA9D-AE979FDCCA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301.04000000000002</c:v>
                </c:pt>
                <c:pt idx="4">
                  <c:v>305.08</c:v>
                </c:pt>
              </c:numCache>
            </c:numRef>
          </c:val>
          <c:smooth val="0"/>
          <c:extLst>
            <c:ext xmlns:c16="http://schemas.microsoft.com/office/drawing/2014/chart" uri="{C3380CC4-5D6E-409C-BE32-E72D297353CC}">
              <c16:uniqueId val="{00000001-E906-41BC-BA9D-AE979FDCCA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1080.3399999999999</c:v>
                </c:pt>
                <c:pt idx="1">
                  <c:v>884.19</c:v>
                </c:pt>
                <c:pt idx="2">
                  <c:v>846.17</c:v>
                </c:pt>
                <c:pt idx="3">
                  <c:v>817.63</c:v>
                </c:pt>
                <c:pt idx="4">
                  <c:v>930.85</c:v>
                </c:pt>
              </c:numCache>
            </c:numRef>
          </c:val>
          <c:extLst>
            <c:ext xmlns:c16="http://schemas.microsoft.com/office/drawing/2014/chart" uri="{C3380CC4-5D6E-409C-BE32-E72D297353CC}">
              <c16:uniqueId val="{00000000-0878-4D31-902D-F346634BE2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551.62</c:v>
                </c:pt>
                <c:pt idx="4">
                  <c:v>585.59</c:v>
                </c:pt>
              </c:numCache>
            </c:numRef>
          </c:val>
          <c:smooth val="0"/>
          <c:extLst>
            <c:ext xmlns:c16="http://schemas.microsoft.com/office/drawing/2014/chart" uri="{C3380CC4-5D6E-409C-BE32-E72D297353CC}">
              <c16:uniqueId val="{00000001-0878-4D31-902D-F346634BE2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96.78</c:v>
                </c:pt>
                <c:pt idx="1">
                  <c:v>109.99</c:v>
                </c:pt>
                <c:pt idx="2">
                  <c:v>106.66</c:v>
                </c:pt>
                <c:pt idx="3">
                  <c:v>107.79</c:v>
                </c:pt>
                <c:pt idx="4">
                  <c:v>82.47</c:v>
                </c:pt>
              </c:numCache>
            </c:numRef>
          </c:val>
          <c:extLst>
            <c:ext xmlns:c16="http://schemas.microsoft.com/office/drawing/2014/chart" uri="{C3380CC4-5D6E-409C-BE32-E72D297353CC}">
              <c16:uniqueId val="{00000000-AEE5-4832-873E-309F0819D1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87.11</c:v>
                </c:pt>
                <c:pt idx="4">
                  <c:v>82.78</c:v>
                </c:pt>
              </c:numCache>
            </c:numRef>
          </c:val>
          <c:smooth val="0"/>
          <c:extLst>
            <c:ext xmlns:c16="http://schemas.microsoft.com/office/drawing/2014/chart" uri="{C3380CC4-5D6E-409C-BE32-E72D297353CC}">
              <c16:uniqueId val="{00000001-AEE5-4832-873E-309F0819D1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161.38999999999999</c:v>
                </c:pt>
                <c:pt idx="1">
                  <c:v>160.19</c:v>
                </c:pt>
                <c:pt idx="2">
                  <c:v>165.27</c:v>
                </c:pt>
                <c:pt idx="3">
                  <c:v>163.84</c:v>
                </c:pt>
                <c:pt idx="4">
                  <c:v>194.08</c:v>
                </c:pt>
              </c:numCache>
            </c:numRef>
          </c:val>
          <c:extLst>
            <c:ext xmlns:c16="http://schemas.microsoft.com/office/drawing/2014/chart" uri="{C3380CC4-5D6E-409C-BE32-E72D297353CC}">
              <c16:uniqueId val="{00000000-C001-49B5-A1AC-B4BE7FDA9B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223.98</c:v>
                </c:pt>
                <c:pt idx="4">
                  <c:v>225.09</c:v>
                </c:pt>
              </c:numCache>
            </c:numRef>
          </c:val>
          <c:smooth val="0"/>
          <c:extLst>
            <c:ext xmlns:c16="http://schemas.microsoft.com/office/drawing/2014/chart" uri="{C3380CC4-5D6E-409C-BE32-E72D297353CC}">
              <c16:uniqueId val="{00000001-C001-49B5-A1AC-B4BE7FDA9B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J61" zoomScale="106" zoomScaleNormal="100" zoomScaleSheetLayoutView="10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斜里町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11300</v>
      </c>
      <c r="AM8" s="71"/>
      <c r="AN8" s="71"/>
      <c r="AO8" s="71"/>
      <c r="AP8" s="71"/>
      <c r="AQ8" s="71"/>
      <c r="AR8" s="71"/>
      <c r="AS8" s="71"/>
      <c r="AT8" s="67">
        <f>データ!$S$6</f>
        <v>737.13</v>
      </c>
      <c r="AU8" s="68"/>
      <c r="AV8" s="68"/>
      <c r="AW8" s="68"/>
      <c r="AX8" s="68"/>
      <c r="AY8" s="68"/>
      <c r="AZ8" s="68"/>
      <c r="BA8" s="68"/>
      <c r="BB8" s="70">
        <f>データ!$T$6</f>
        <v>15.33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41.25</v>
      </c>
      <c r="J10" s="68"/>
      <c r="K10" s="68"/>
      <c r="L10" s="68"/>
      <c r="M10" s="68"/>
      <c r="N10" s="68"/>
      <c r="O10" s="69"/>
      <c r="P10" s="70">
        <f>データ!$P$6</f>
        <v>88.9</v>
      </c>
      <c r="Q10" s="70"/>
      <c r="R10" s="70"/>
      <c r="S10" s="70"/>
      <c r="T10" s="70"/>
      <c r="U10" s="70"/>
      <c r="V10" s="70"/>
      <c r="W10" s="71">
        <f>データ!$Q$6</f>
        <v>3250</v>
      </c>
      <c r="X10" s="71"/>
      <c r="Y10" s="71"/>
      <c r="Z10" s="71"/>
      <c r="AA10" s="71"/>
      <c r="AB10" s="71"/>
      <c r="AC10" s="71"/>
      <c r="AD10" s="2"/>
      <c r="AE10" s="2"/>
      <c r="AF10" s="2"/>
      <c r="AG10" s="2"/>
      <c r="AH10" s="4"/>
      <c r="AI10" s="4"/>
      <c r="AJ10" s="4"/>
      <c r="AK10" s="4"/>
      <c r="AL10" s="71">
        <f>データ!$U$6</f>
        <v>9778</v>
      </c>
      <c r="AM10" s="71"/>
      <c r="AN10" s="71"/>
      <c r="AO10" s="71"/>
      <c r="AP10" s="71"/>
      <c r="AQ10" s="71"/>
      <c r="AR10" s="71"/>
      <c r="AS10" s="71"/>
      <c r="AT10" s="67">
        <f>データ!$V$6</f>
        <v>25.22</v>
      </c>
      <c r="AU10" s="68"/>
      <c r="AV10" s="68"/>
      <c r="AW10" s="68"/>
      <c r="AX10" s="68"/>
      <c r="AY10" s="68"/>
      <c r="AZ10" s="68"/>
      <c r="BA10" s="68"/>
      <c r="BB10" s="70">
        <f>データ!$W$6</f>
        <v>387.71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NOzE3LFTZm94bloYKktaaQG3M3v73GFwS9k3YkdMKxEQ2QuemqwjbuVfnJtnnhEMquh5HpI3BiL4Yfrk+wVyA==" saltValue="8u6oWBUVa/4Cadk2/vPcn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15458</v>
      </c>
      <c r="D6" s="34">
        <f t="shared" si="3"/>
        <v>46</v>
      </c>
      <c r="E6" s="34">
        <f t="shared" si="3"/>
        <v>1</v>
      </c>
      <c r="F6" s="34">
        <f t="shared" si="3"/>
        <v>0</v>
      </c>
      <c r="G6" s="34">
        <f t="shared" si="3"/>
        <v>1</v>
      </c>
      <c r="H6" s="34" t="str">
        <f t="shared" si="3"/>
        <v>北海道　斜里町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41.25</v>
      </c>
      <c r="P6" s="35">
        <f t="shared" si="3"/>
        <v>88.9</v>
      </c>
      <c r="Q6" s="35">
        <f t="shared" si="3"/>
        <v>3250</v>
      </c>
      <c r="R6" s="35">
        <f t="shared" si="3"/>
        <v>11300</v>
      </c>
      <c r="S6" s="35">
        <f t="shared" si="3"/>
        <v>737.13</v>
      </c>
      <c r="T6" s="35">
        <f t="shared" si="3"/>
        <v>15.33</v>
      </c>
      <c r="U6" s="35">
        <f t="shared" si="3"/>
        <v>9778</v>
      </c>
      <c r="V6" s="35">
        <f t="shared" si="3"/>
        <v>25.22</v>
      </c>
      <c r="W6" s="35">
        <f t="shared" si="3"/>
        <v>387.71</v>
      </c>
      <c r="X6" s="36">
        <f>IF(X7="",NA(),X7)</f>
        <v>98.41</v>
      </c>
      <c r="Y6" s="36">
        <f t="shared" ref="Y6:AG6" si="4">IF(Y7="",NA(),Y7)</f>
        <v>127.32</v>
      </c>
      <c r="Z6" s="36">
        <f t="shared" si="4"/>
        <v>111.71</v>
      </c>
      <c r="AA6" s="36">
        <f t="shared" si="4"/>
        <v>112.9</v>
      </c>
      <c r="AB6" s="36">
        <f t="shared" si="4"/>
        <v>96.32</v>
      </c>
      <c r="AC6" s="36">
        <f t="shared" si="4"/>
        <v>111.34</v>
      </c>
      <c r="AD6" s="36">
        <f t="shared" si="4"/>
        <v>110.02</v>
      </c>
      <c r="AE6" s="36">
        <f t="shared" si="4"/>
        <v>108.76</v>
      </c>
      <c r="AF6" s="36">
        <f t="shared" si="4"/>
        <v>104.35</v>
      </c>
      <c r="AG6" s="36">
        <f t="shared" si="4"/>
        <v>105.34</v>
      </c>
      <c r="AH6" s="35" t="str">
        <f>IF(AH7="","",IF(AH7="-","【-】","【"&amp;SUBSTITUTE(TEXT(AH7,"#,##0.00"),"-","△")&amp;"】"))</f>
        <v>【110.27】</v>
      </c>
      <c r="AI6" s="36">
        <f>IF(AI7="",NA(),AI7)</f>
        <v>94.85</v>
      </c>
      <c r="AJ6" s="36">
        <f t="shared" ref="AJ6:AR6" si="5">IF(AJ7="",NA(),AJ7)</f>
        <v>57.57</v>
      </c>
      <c r="AK6" s="36">
        <f t="shared" si="5"/>
        <v>47.69</v>
      </c>
      <c r="AL6" s="36">
        <f t="shared" si="5"/>
        <v>36.119999999999997</v>
      </c>
      <c r="AM6" s="36">
        <f t="shared" si="5"/>
        <v>46.36</v>
      </c>
      <c r="AN6" s="36">
        <f t="shared" si="5"/>
        <v>10.130000000000001</v>
      </c>
      <c r="AO6" s="36">
        <f t="shared" si="5"/>
        <v>7.31</v>
      </c>
      <c r="AP6" s="36">
        <f t="shared" si="5"/>
        <v>7.48</v>
      </c>
      <c r="AQ6" s="36">
        <f t="shared" si="5"/>
        <v>21.69</v>
      </c>
      <c r="AR6" s="36">
        <f t="shared" si="5"/>
        <v>24.04</v>
      </c>
      <c r="AS6" s="35" t="str">
        <f>IF(AS7="","",IF(AS7="-","【-】","【"&amp;SUBSTITUTE(TEXT(AS7,"#,##0.00"),"-","△")&amp;"】"))</f>
        <v>【1.15】</v>
      </c>
      <c r="AT6" s="36">
        <f>IF(AT7="",NA(),AT7)</f>
        <v>85.3</v>
      </c>
      <c r="AU6" s="36">
        <f t="shared" ref="AU6:BC6" si="6">IF(AU7="",NA(),AU7)</f>
        <v>119.71</v>
      </c>
      <c r="AV6" s="36">
        <f t="shared" si="6"/>
        <v>163.84</v>
      </c>
      <c r="AW6" s="36">
        <f t="shared" si="6"/>
        <v>197.26</v>
      </c>
      <c r="AX6" s="36">
        <f t="shared" si="6"/>
        <v>171.4</v>
      </c>
      <c r="AY6" s="36">
        <f t="shared" si="6"/>
        <v>388.67</v>
      </c>
      <c r="AZ6" s="36">
        <f t="shared" si="6"/>
        <v>355.27</v>
      </c>
      <c r="BA6" s="36">
        <f t="shared" si="6"/>
        <v>359.7</v>
      </c>
      <c r="BB6" s="36">
        <f t="shared" si="6"/>
        <v>301.04000000000002</v>
      </c>
      <c r="BC6" s="36">
        <f t="shared" si="6"/>
        <v>305.08</v>
      </c>
      <c r="BD6" s="35" t="str">
        <f>IF(BD7="","",IF(BD7="-","【-】","【"&amp;SUBSTITUTE(TEXT(BD7,"#,##0.00"),"-","△")&amp;"】"))</f>
        <v>【260.31】</v>
      </c>
      <c r="BE6" s="36">
        <f>IF(BE7="",NA(),BE7)</f>
        <v>1080.3399999999999</v>
      </c>
      <c r="BF6" s="36">
        <f t="shared" ref="BF6:BN6" si="7">IF(BF7="",NA(),BF7)</f>
        <v>884.19</v>
      </c>
      <c r="BG6" s="36">
        <f t="shared" si="7"/>
        <v>846.17</v>
      </c>
      <c r="BH6" s="36">
        <f t="shared" si="7"/>
        <v>817.63</v>
      </c>
      <c r="BI6" s="36">
        <f t="shared" si="7"/>
        <v>930.85</v>
      </c>
      <c r="BJ6" s="36">
        <f t="shared" si="7"/>
        <v>422.5</v>
      </c>
      <c r="BK6" s="36">
        <f t="shared" si="7"/>
        <v>458.27</v>
      </c>
      <c r="BL6" s="36">
        <f t="shared" si="7"/>
        <v>447.01</v>
      </c>
      <c r="BM6" s="36">
        <f t="shared" si="7"/>
        <v>551.62</v>
      </c>
      <c r="BN6" s="36">
        <f t="shared" si="7"/>
        <v>585.59</v>
      </c>
      <c r="BO6" s="35" t="str">
        <f>IF(BO7="","",IF(BO7="-","【-】","【"&amp;SUBSTITUTE(TEXT(BO7,"#,##0.00"),"-","△")&amp;"】"))</f>
        <v>【275.67】</v>
      </c>
      <c r="BP6" s="36">
        <f>IF(BP7="",NA(),BP7)</f>
        <v>96.78</v>
      </c>
      <c r="BQ6" s="36">
        <f t="shared" ref="BQ6:BY6" si="8">IF(BQ7="",NA(),BQ7)</f>
        <v>109.99</v>
      </c>
      <c r="BR6" s="36">
        <f t="shared" si="8"/>
        <v>106.66</v>
      </c>
      <c r="BS6" s="36">
        <f t="shared" si="8"/>
        <v>107.79</v>
      </c>
      <c r="BT6" s="36">
        <f t="shared" si="8"/>
        <v>82.47</v>
      </c>
      <c r="BU6" s="36">
        <f t="shared" si="8"/>
        <v>101.64</v>
      </c>
      <c r="BV6" s="36">
        <f t="shared" si="8"/>
        <v>96.77</v>
      </c>
      <c r="BW6" s="36">
        <f t="shared" si="8"/>
        <v>95.81</v>
      </c>
      <c r="BX6" s="36">
        <f t="shared" si="8"/>
        <v>87.11</v>
      </c>
      <c r="BY6" s="36">
        <f t="shared" si="8"/>
        <v>82.78</v>
      </c>
      <c r="BZ6" s="35" t="str">
        <f>IF(BZ7="","",IF(BZ7="-","【-】","【"&amp;SUBSTITUTE(TEXT(BZ7,"#,##0.00"),"-","△")&amp;"】"))</f>
        <v>【100.05】</v>
      </c>
      <c r="CA6" s="36">
        <f>IF(CA7="",NA(),CA7)</f>
        <v>161.38999999999999</v>
      </c>
      <c r="CB6" s="36">
        <f t="shared" ref="CB6:CJ6" si="9">IF(CB7="",NA(),CB7)</f>
        <v>160.19</v>
      </c>
      <c r="CC6" s="36">
        <f t="shared" si="9"/>
        <v>165.27</v>
      </c>
      <c r="CD6" s="36">
        <f t="shared" si="9"/>
        <v>163.84</v>
      </c>
      <c r="CE6" s="36">
        <f t="shared" si="9"/>
        <v>194.08</v>
      </c>
      <c r="CF6" s="36">
        <f t="shared" si="9"/>
        <v>179.16</v>
      </c>
      <c r="CG6" s="36">
        <f t="shared" si="9"/>
        <v>187.18</v>
      </c>
      <c r="CH6" s="36">
        <f t="shared" si="9"/>
        <v>189.58</v>
      </c>
      <c r="CI6" s="36">
        <f t="shared" si="9"/>
        <v>223.98</v>
      </c>
      <c r="CJ6" s="36">
        <f t="shared" si="9"/>
        <v>225.09</v>
      </c>
      <c r="CK6" s="35" t="str">
        <f>IF(CK7="","",IF(CK7="-","【-】","【"&amp;SUBSTITUTE(TEXT(CK7,"#,##0.00"),"-","△")&amp;"】"))</f>
        <v>【166.40】</v>
      </c>
      <c r="CL6" s="36">
        <f>IF(CL7="",NA(),CL7)</f>
        <v>45.4</v>
      </c>
      <c r="CM6" s="36">
        <f t="shared" ref="CM6:CU6" si="10">IF(CM7="",NA(),CM7)</f>
        <v>45.98</v>
      </c>
      <c r="CN6" s="36">
        <f t="shared" si="10"/>
        <v>44.85</v>
      </c>
      <c r="CO6" s="36">
        <f t="shared" si="10"/>
        <v>43.95</v>
      </c>
      <c r="CP6" s="36">
        <f t="shared" si="10"/>
        <v>44.81</v>
      </c>
      <c r="CQ6" s="36">
        <f t="shared" si="10"/>
        <v>54.24</v>
      </c>
      <c r="CR6" s="36">
        <f t="shared" si="10"/>
        <v>55.88</v>
      </c>
      <c r="CS6" s="36">
        <f t="shared" si="10"/>
        <v>55.22</v>
      </c>
      <c r="CT6" s="36">
        <f t="shared" si="10"/>
        <v>49.64</v>
      </c>
      <c r="CU6" s="36">
        <f t="shared" si="10"/>
        <v>49.38</v>
      </c>
      <c r="CV6" s="35" t="str">
        <f>IF(CV7="","",IF(CV7="-","【-】","【"&amp;SUBSTITUTE(TEXT(CV7,"#,##0.00"),"-","△")&amp;"】"))</f>
        <v>【60.69】</v>
      </c>
      <c r="CW6" s="36">
        <f>IF(CW7="",NA(),CW7)</f>
        <v>80.67</v>
      </c>
      <c r="CX6" s="36">
        <f t="shared" ref="CX6:DF6" si="11">IF(CX7="",NA(),CX7)</f>
        <v>80.64</v>
      </c>
      <c r="CY6" s="36">
        <f t="shared" si="11"/>
        <v>80.66</v>
      </c>
      <c r="CZ6" s="36">
        <f t="shared" si="11"/>
        <v>80.650000000000006</v>
      </c>
      <c r="DA6" s="36">
        <f t="shared" si="11"/>
        <v>74.63</v>
      </c>
      <c r="DB6" s="36">
        <f t="shared" si="11"/>
        <v>81.680000000000007</v>
      </c>
      <c r="DC6" s="36">
        <f t="shared" si="11"/>
        <v>80.989999999999995</v>
      </c>
      <c r="DD6" s="36">
        <f t="shared" si="11"/>
        <v>80.930000000000007</v>
      </c>
      <c r="DE6" s="36">
        <f t="shared" si="11"/>
        <v>78.09</v>
      </c>
      <c r="DF6" s="36">
        <f t="shared" si="11"/>
        <v>78.010000000000005</v>
      </c>
      <c r="DG6" s="35" t="str">
        <f>IF(DG7="","",IF(DG7="-","【-】","【"&amp;SUBSTITUTE(TEXT(DG7,"#,##0.00"),"-","△")&amp;"】"))</f>
        <v>【89.82】</v>
      </c>
      <c r="DH6" s="36">
        <f>IF(DH7="",NA(),DH7)</f>
        <v>39.08</v>
      </c>
      <c r="DI6" s="36">
        <f t="shared" ref="DI6:DQ6" si="12">IF(DI7="",NA(),DI7)</f>
        <v>41.3</v>
      </c>
      <c r="DJ6" s="36">
        <f t="shared" si="12"/>
        <v>43.35</v>
      </c>
      <c r="DK6" s="36">
        <f t="shared" si="12"/>
        <v>45.32</v>
      </c>
      <c r="DL6" s="36">
        <f t="shared" si="12"/>
        <v>47.11</v>
      </c>
      <c r="DM6" s="36">
        <f t="shared" si="12"/>
        <v>48.14</v>
      </c>
      <c r="DN6" s="36">
        <f t="shared" si="12"/>
        <v>46.61</v>
      </c>
      <c r="DO6" s="36">
        <f t="shared" si="12"/>
        <v>47.97</v>
      </c>
      <c r="DP6" s="36">
        <f t="shared" si="12"/>
        <v>47.31</v>
      </c>
      <c r="DQ6" s="36">
        <f t="shared" si="12"/>
        <v>47.5</v>
      </c>
      <c r="DR6" s="35" t="str">
        <f>IF(DR7="","",IF(DR7="-","【-】","【"&amp;SUBSTITUTE(TEXT(DR7,"#,##0.00"),"-","△")&amp;"】"))</f>
        <v>【50.19】</v>
      </c>
      <c r="DS6" s="36">
        <f>IF(DS7="",NA(),DS7)</f>
        <v>2.67</v>
      </c>
      <c r="DT6" s="36">
        <f t="shared" ref="DT6:EB6" si="13">IF(DT7="",NA(),DT7)</f>
        <v>4</v>
      </c>
      <c r="DU6" s="36">
        <f t="shared" si="13"/>
        <v>7.1</v>
      </c>
      <c r="DV6" s="36">
        <f t="shared" si="13"/>
        <v>7</v>
      </c>
      <c r="DW6" s="36">
        <f t="shared" si="13"/>
        <v>7.53</v>
      </c>
      <c r="DX6" s="36">
        <f t="shared" si="13"/>
        <v>11.13</v>
      </c>
      <c r="DY6" s="36">
        <f t="shared" si="13"/>
        <v>10.84</v>
      </c>
      <c r="DZ6" s="36">
        <f t="shared" si="13"/>
        <v>15.33</v>
      </c>
      <c r="EA6" s="36">
        <f t="shared" si="13"/>
        <v>16.77</v>
      </c>
      <c r="EB6" s="36">
        <f t="shared" si="13"/>
        <v>17.399999999999999</v>
      </c>
      <c r="EC6" s="35" t="str">
        <f>IF(EC7="","",IF(EC7="-","【-】","【"&amp;SUBSTITUTE(TEXT(EC7,"#,##0.00"),"-","△")&amp;"】"))</f>
        <v>【20.63】</v>
      </c>
      <c r="ED6" s="36">
        <f>IF(ED7="",NA(),ED7)</f>
        <v>0.18</v>
      </c>
      <c r="EE6" s="36">
        <f t="shared" ref="EE6:EM6" si="14">IF(EE7="",NA(),EE7)</f>
        <v>0.06</v>
      </c>
      <c r="EF6" s="36">
        <f t="shared" si="14"/>
        <v>0.71</v>
      </c>
      <c r="EG6" s="36">
        <f t="shared" si="14"/>
        <v>0.15</v>
      </c>
      <c r="EH6" s="36">
        <f t="shared" si="14"/>
        <v>0.34</v>
      </c>
      <c r="EI6" s="36">
        <f t="shared" si="14"/>
        <v>0.47</v>
      </c>
      <c r="EJ6" s="36">
        <f t="shared" si="14"/>
        <v>0.39</v>
      </c>
      <c r="EK6" s="36">
        <f t="shared" si="14"/>
        <v>0.43</v>
      </c>
      <c r="EL6" s="36">
        <f t="shared" si="14"/>
        <v>0.47</v>
      </c>
      <c r="EM6" s="36">
        <f t="shared" si="14"/>
        <v>0.4</v>
      </c>
      <c r="EN6" s="35" t="str">
        <f>IF(EN7="","",IF(EN7="-","【-】","【"&amp;SUBSTITUTE(TEXT(EN7,"#,##0.00"),"-","△")&amp;"】"))</f>
        <v>【0.69】</v>
      </c>
    </row>
    <row r="7" spans="1:144" s="37" customFormat="1" x14ac:dyDescent="0.15">
      <c r="A7" s="29"/>
      <c r="B7" s="38">
        <v>2020</v>
      </c>
      <c r="C7" s="38">
        <v>15458</v>
      </c>
      <c r="D7" s="38">
        <v>46</v>
      </c>
      <c r="E7" s="38">
        <v>1</v>
      </c>
      <c r="F7" s="38">
        <v>0</v>
      </c>
      <c r="G7" s="38">
        <v>1</v>
      </c>
      <c r="H7" s="38" t="s">
        <v>93</v>
      </c>
      <c r="I7" s="38" t="s">
        <v>94</v>
      </c>
      <c r="J7" s="38" t="s">
        <v>95</v>
      </c>
      <c r="K7" s="38" t="s">
        <v>96</v>
      </c>
      <c r="L7" s="38" t="s">
        <v>97</v>
      </c>
      <c r="M7" s="38" t="s">
        <v>98</v>
      </c>
      <c r="N7" s="39" t="s">
        <v>99</v>
      </c>
      <c r="O7" s="39">
        <v>41.25</v>
      </c>
      <c r="P7" s="39">
        <v>88.9</v>
      </c>
      <c r="Q7" s="39">
        <v>3250</v>
      </c>
      <c r="R7" s="39">
        <v>11300</v>
      </c>
      <c r="S7" s="39">
        <v>737.13</v>
      </c>
      <c r="T7" s="39">
        <v>15.33</v>
      </c>
      <c r="U7" s="39">
        <v>9778</v>
      </c>
      <c r="V7" s="39">
        <v>25.22</v>
      </c>
      <c r="W7" s="39">
        <v>387.71</v>
      </c>
      <c r="X7" s="39">
        <v>98.41</v>
      </c>
      <c r="Y7" s="39">
        <v>127.32</v>
      </c>
      <c r="Z7" s="39">
        <v>111.71</v>
      </c>
      <c r="AA7" s="39">
        <v>112.9</v>
      </c>
      <c r="AB7" s="39">
        <v>96.32</v>
      </c>
      <c r="AC7" s="39">
        <v>111.34</v>
      </c>
      <c r="AD7" s="39">
        <v>110.02</v>
      </c>
      <c r="AE7" s="39">
        <v>108.76</v>
      </c>
      <c r="AF7" s="39">
        <v>104.35</v>
      </c>
      <c r="AG7" s="39">
        <v>105.34</v>
      </c>
      <c r="AH7" s="39">
        <v>110.27</v>
      </c>
      <c r="AI7" s="39">
        <v>94.85</v>
      </c>
      <c r="AJ7" s="39">
        <v>57.57</v>
      </c>
      <c r="AK7" s="39">
        <v>47.69</v>
      </c>
      <c r="AL7" s="39">
        <v>36.119999999999997</v>
      </c>
      <c r="AM7" s="39">
        <v>46.36</v>
      </c>
      <c r="AN7" s="39">
        <v>10.130000000000001</v>
      </c>
      <c r="AO7" s="39">
        <v>7.31</v>
      </c>
      <c r="AP7" s="39">
        <v>7.48</v>
      </c>
      <c r="AQ7" s="39">
        <v>21.69</v>
      </c>
      <c r="AR7" s="39">
        <v>24.04</v>
      </c>
      <c r="AS7" s="39">
        <v>1.1499999999999999</v>
      </c>
      <c r="AT7" s="39">
        <v>85.3</v>
      </c>
      <c r="AU7" s="39">
        <v>119.71</v>
      </c>
      <c r="AV7" s="39">
        <v>163.84</v>
      </c>
      <c r="AW7" s="39">
        <v>197.26</v>
      </c>
      <c r="AX7" s="39">
        <v>171.4</v>
      </c>
      <c r="AY7" s="39">
        <v>388.67</v>
      </c>
      <c r="AZ7" s="39">
        <v>355.27</v>
      </c>
      <c r="BA7" s="39">
        <v>359.7</v>
      </c>
      <c r="BB7" s="39">
        <v>301.04000000000002</v>
      </c>
      <c r="BC7" s="39">
        <v>305.08</v>
      </c>
      <c r="BD7" s="39">
        <v>260.31</v>
      </c>
      <c r="BE7" s="39">
        <v>1080.3399999999999</v>
      </c>
      <c r="BF7" s="39">
        <v>884.19</v>
      </c>
      <c r="BG7" s="39">
        <v>846.17</v>
      </c>
      <c r="BH7" s="39">
        <v>817.63</v>
      </c>
      <c r="BI7" s="39">
        <v>930.85</v>
      </c>
      <c r="BJ7" s="39">
        <v>422.5</v>
      </c>
      <c r="BK7" s="39">
        <v>458.27</v>
      </c>
      <c r="BL7" s="39">
        <v>447.01</v>
      </c>
      <c r="BM7" s="39">
        <v>551.62</v>
      </c>
      <c r="BN7" s="39">
        <v>585.59</v>
      </c>
      <c r="BO7" s="39">
        <v>275.67</v>
      </c>
      <c r="BP7" s="39">
        <v>96.78</v>
      </c>
      <c r="BQ7" s="39">
        <v>109.99</v>
      </c>
      <c r="BR7" s="39">
        <v>106.66</v>
      </c>
      <c r="BS7" s="39">
        <v>107.79</v>
      </c>
      <c r="BT7" s="39">
        <v>82.47</v>
      </c>
      <c r="BU7" s="39">
        <v>101.64</v>
      </c>
      <c r="BV7" s="39">
        <v>96.77</v>
      </c>
      <c r="BW7" s="39">
        <v>95.81</v>
      </c>
      <c r="BX7" s="39">
        <v>87.11</v>
      </c>
      <c r="BY7" s="39">
        <v>82.78</v>
      </c>
      <c r="BZ7" s="39">
        <v>100.05</v>
      </c>
      <c r="CA7" s="39">
        <v>161.38999999999999</v>
      </c>
      <c r="CB7" s="39">
        <v>160.19</v>
      </c>
      <c r="CC7" s="39">
        <v>165.27</v>
      </c>
      <c r="CD7" s="39">
        <v>163.84</v>
      </c>
      <c r="CE7" s="39">
        <v>194.08</v>
      </c>
      <c r="CF7" s="39">
        <v>179.16</v>
      </c>
      <c r="CG7" s="39">
        <v>187.18</v>
      </c>
      <c r="CH7" s="39">
        <v>189.58</v>
      </c>
      <c r="CI7" s="39">
        <v>223.98</v>
      </c>
      <c r="CJ7" s="39">
        <v>225.09</v>
      </c>
      <c r="CK7" s="39">
        <v>166.4</v>
      </c>
      <c r="CL7" s="39">
        <v>45.4</v>
      </c>
      <c r="CM7" s="39">
        <v>45.98</v>
      </c>
      <c r="CN7" s="39">
        <v>44.85</v>
      </c>
      <c r="CO7" s="39">
        <v>43.95</v>
      </c>
      <c r="CP7" s="39">
        <v>44.81</v>
      </c>
      <c r="CQ7" s="39">
        <v>54.24</v>
      </c>
      <c r="CR7" s="39">
        <v>55.88</v>
      </c>
      <c r="CS7" s="39">
        <v>55.22</v>
      </c>
      <c r="CT7" s="39">
        <v>49.64</v>
      </c>
      <c r="CU7" s="39">
        <v>49.38</v>
      </c>
      <c r="CV7" s="39">
        <v>60.69</v>
      </c>
      <c r="CW7" s="39">
        <v>80.67</v>
      </c>
      <c r="CX7" s="39">
        <v>80.64</v>
      </c>
      <c r="CY7" s="39">
        <v>80.66</v>
      </c>
      <c r="CZ7" s="39">
        <v>80.650000000000006</v>
      </c>
      <c r="DA7" s="39">
        <v>74.63</v>
      </c>
      <c r="DB7" s="39">
        <v>81.680000000000007</v>
      </c>
      <c r="DC7" s="39">
        <v>80.989999999999995</v>
      </c>
      <c r="DD7" s="39">
        <v>80.930000000000007</v>
      </c>
      <c r="DE7" s="39">
        <v>78.09</v>
      </c>
      <c r="DF7" s="39">
        <v>78.010000000000005</v>
      </c>
      <c r="DG7" s="39">
        <v>89.82</v>
      </c>
      <c r="DH7" s="39">
        <v>39.08</v>
      </c>
      <c r="DI7" s="39">
        <v>41.3</v>
      </c>
      <c r="DJ7" s="39">
        <v>43.35</v>
      </c>
      <c r="DK7" s="39">
        <v>45.32</v>
      </c>
      <c r="DL7" s="39">
        <v>47.11</v>
      </c>
      <c r="DM7" s="39">
        <v>48.14</v>
      </c>
      <c r="DN7" s="39">
        <v>46.61</v>
      </c>
      <c r="DO7" s="39">
        <v>47.97</v>
      </c>
      <c r="DP7" s="39">
        <v>47.31</v>
      </c>
      <c r="DQ7" s="39">
        <v>47.5</v>
      </c>
      <c r="DR7" s="39">
        <v>50.19</v>
      </c>
      <c r="DS7" s="39">
        <v>2.67</v>
      </c>
      <c r="DT7" s="39">
        <v>4</v>
      </c>
      <c r="DU7" s="39">
        <v>7.1</v>
      </c>
      <c r="DV7" s="39">
        <v>7</v>
      </c>
      <c r="DW7" s="39">
        <v>7.53</v>
      </c>
      <c r="DX7" s="39">
        <v>11.13</v>
      </c>
      <c r="DY7" s="39">
        <v>10.84</v>
      </c>
      <c r="DZ7" s="39">
        <v>15.33</v>
      </c>
      <c r="EA7" s="39">
        <v>16.77</v>
      </c>
      <c r="EB7" s="39">
        <v>17.399999999999999</v>
      </c>
      <c r="EC7" s="39">
        <v>20.63</v>
      </c>
      <c r="ED7" s="39">
        <v>0.18</v>
      </c>
      <c r="EE7" s="39">
        <v>0.06</v>
      </c>
      <c r="EF7" s="39">
        <v>0.71</v>
      </c>
      <c r="EG7" s="39">
        <v>0.15</v>
      </c>
      <c r="EH7" s="39">
        <v>0.34</v>
      </c>
      <c r="EI7" s="39">
        <v>0.47</v>
      </c>
      <c r="EJ7" s="39">
        <v>0.39</v>
      </c>
      <c r="EK7" s="39">
        <v>0.43</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suido003</cp:lastModifiedBy>
  <cp:lastPrinted>2022-01-17T02:10:59Z</cp:lastPrinted>
  <dcterms:created xsi:type="dcterms:W3CDTF">2021-12-03T06:41:58Z</dcterms:created>
  <dcterms:modified xsi:type="dcterms:W3CDTF">2022-01-17T02:17:10Z</dcterms:modified>
  <cp:category/>
</cp:coreProperties>
</file>