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_SOUMU\suido_soumu\係長フォルダ\005-02経営比較分析表\2018(H30)\01経営分析表の分析について\02 提出\"/>
    </mc:Choice>
  </mc:AlternateContent>
  <workbookProtection workbookAlgorithmName="SHA-512" workbookHashValue="PdliG49O5oNAYgyJA3VJVUJjH/z8ct6RCJVMMyu012fbMWMeP2QT13B9RdW5xFapItx1jxAN7zbWyYyIs0s9Pw==" workbookSaltValue="reFRYabjmW9J/b37SBBGeA==" workbookSpinCount="100000" lockStructure="1"/>
  <bookViews>
    <workbookView xWindow="0" yWindow="0" windowWidth="20490" windowHeight="75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<sst xmlns="http://schemas.openxmlformats.org/spreadsheetml/2006/main" count="232" uniqueCount="120">
  <si>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</si>
  <si>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</si>
  <si>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</si>
  <si>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</si>
  <si>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</si>
  <si>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</si>
  <si>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</si>
  <si>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</si>
  <si>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</si>
  <si>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</si>
  <si>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</si>
  <si>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</si>
  <si>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</si>
  <si>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</si>
  <si>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</si>
  <si>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</si>
  <si>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</si>
  <si>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</si>
  <si>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</si>
  <si>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</si>
  <si>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</si>
  <si>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</si>
  <si>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</si>
  <si>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</si>
  <si>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</si>
  <si>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</si>
  <si>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</si>
  <si>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</si>
  <si>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</si>
  <si>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</si>
  <si>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</si>
  <si>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</si>
  <si>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</si>
  <si>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</si>
  <si>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</si>
  <si>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</si>
  <si>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</si>
  <si>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</si>
  <si>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</si>
  <si>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</si>
  <si>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</si>
  <si>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</si>
  <si>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</si>
  <si>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</si>
  <si>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</si>
  <si>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</si>
  <si>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</si>
  <si>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</si>
  <si>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</si>
  <si>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</si>
  <si>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</si>
  <si>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</si>
  <si>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</si>
  <si>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</si>
  <si>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</si>
  <si>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</si>
  <si>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</si>
  <si>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</si>
  <si>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</si>
  <si>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</si>
  <si>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</si>
  <si>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</si>
  <si>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</si>
  <si>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</si>
  <si>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</si>
  <si>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</si>
  <si>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</si>
  <si>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</si>
  <si>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</si>
  <si>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</si>
  <si>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</si>
  <si>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</si>
  <si>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</si>
  <si>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</si>
  <si>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</si>
  <si>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</si>
  <si>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</si>
  <si>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</si>
  <si>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</si>
  <si>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</si>
  <si>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</si>
  <si>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</si>
  <si>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</si>
  <si>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</si>
  <si>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</si>
  <si>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</si>
  <si>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</si>
  <si>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</si>
  <si>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</si>
  <si>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</si>
  <si>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</si>
  <si>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</si>
  <si>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</si>
  <si>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</si>
  <si>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</si>
  <si>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</si>
  <si>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</si>
  <si>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</si>
  <si>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</si>
  <si>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</si>
  <si>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</si>
  <si>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</si>
  <si>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</si>
  <si>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</si>
  <si>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</si>
  <si>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斜里町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</si>
  <si>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</si>
  <si>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</si>
  <si>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</si>
  <si>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</si>
  <si>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</si>
  <si>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</si>
  <si>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</si>
  <si>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</si>
  <si>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</si>
  <si>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</si>
  <si>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</si>
  <si>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
　平成22年度より単年度赤字が続いていましたが、平成29年度は料金改定による収入増等により、単年度で約7千万円の黒字、年度末での赤字の累計は1億6千万円程度となり、短期的には経営状況が改善されました。
　これまで収支状況改善のため、人件費の抑制や物品購入等の費用節減など経費の圧縮に努めてきましたが、利用者数の減少や節水機器の普及により、料金収入の減少傾向が続いています。
　現状では、「①経常収支比率」で示すとおり、収入は支出の127％となり、平成21年度以来の黒字となりました。「③流動比率」の減少は、預金の減少・支払能力の低下を表しています。平成29年度は若干の回復が見られますが、依然として類似団体、全国平均を下回る状況です。「⑤料金回収率」は料金水準を示しており、平成29年度の回収率は100％を超え、製造・販売などにかかる費用を料金収入で賄えたことを表しています。
　継続的に安定した経営を行うため、中期の収支財政計画を作成しており、今後も経営安定化のため、計画的な取組みを進めます。
【効率性】
　「⑦施設利用率」は、配水能力のうち、どの程度利用しているかを示しており、斜里町は45％程であり、全国平均値及び類似団体値に比べ低くなっています。これは、上水道事業においては災害等に対する備え分であり、簡易水道事業においては、観光地区であることから、季節（期間）や年度ごとの観光客数の変動に対応できる配水能力を確保しているためです。また、上水道と簡易水道では地理的に40km離れているという特殊性もあり、施設の統廃合やダウンサイジングは非常に困難な状況で、一概に効率性が悪いとは言えない状況です。</t>
    <rPh sb="1" eb="3">
      <t>ケイエイ</t>
    </rPh>
    <rPh sb="4" eb="7">
      <t>ケンゼンセイ</t>
    </rPh>
    <rPh sb="10" eb="12">
      <t>ヘイセイ</t>
    </rPh>
    <rPh sb="14" eb="16">
      <t>ネンド</t>
    </rPh>
    <rPh sb="18" eb="21">
      <t>タンネンド</t>
    </rPh>
    <rPh sb="21" eb="23">
      <t>アカジ</t>
    </rPh>
    <rPh sb="24" eb="25">
      <t>ツヅ</t>
    </rPh>
    <rPh sb="33" eb="35">
      <t>ヘイセイ</t>
    </rPh>
    <rPh sb="37" eb="39">
      <t>ネンド</t>
    </rPh>
    <rPh sb="40" eb="42">
      <t>リョウキン</t>
    </rPh>
    <rPh sb="42" eb="44">
      <t>カイテイ</t>
    </rPh>
    <rPh sb="47" eb="50">
      <t>シュウニュウゾウ</t>
    </rPh>
    <rPh sb="50" eb="51">
      <t>トウ</t>
    </rPh>
    <rPh sb="55" eb="58">
      <t>タンネンド</t>
    </rPh>
    <rPh sb="59" eb="60">
      <t>ヤク</t>
    </rPh>
    <rPh sb="61" eb="62">
      <t>セン</t>
    </rPh>
    <rPh sb="62" eb="64">
      <t>マンエン</t>
    </rPh>
    <rPh sb="65" eb="67">
      <t>クロジ</t>
    </rPh>
    <rPh sb="68" eb="70">
      <t>ネンド</t>
    </rPh>
    <rPh sb="70" eb="71">
      <t>マツ</t>
    </rPh>
    <rPh sb="73" eb="75">
      <t>アカジ</t>
    </rPh>
    <rPh sb="76" eb="78">
      <t>ルイケイ</t>
    </rPh>
    <rPh sb="80" eb="81">
      <t>オク</t>
    </rPh>
    <rPh sb="82" eb="85">
      <t>ゼンマンエン</t>
    </rPh>
    <rPh sb="85" eb="87">
      <t>テイド</t>
    </rPh>
    <rPh sb="91" eb="94">
      <t>タンキテキ</t>
    </rPh>
    <rPh sb="96" eb="98">
      <t>ケイエイ</t>
    </rPh>
    <rPh sb="98" eb="100">
      <t>ジョウキョウ</t>
    </rPh>
    <rPh sb="101" eb="103">
      <t>カイゼン</t>
    </rPh>
    <rPh sb="115" eb="117">
      <t>シュウシ</t>
    </rPh>
    <rPh sb="117" eb="119">
      <t>ジョウキョウ</t>
    </rPh>
    <rPh sb="119" eb="121">
      <t>カイゼン</t>
    </rPh>
    <rPh sb="125" eb="128">
      <t>ジンケンヒ</t>
    </rPh>
    <rPh sb="129" eb="131">
      <t>ヨクセイ</t>
    </rPh>
    <rPh sb="132" eb="134">
      <t>ブッピン</t>
    </rPh>
    <rPh sb="185" eb="187">
      <t>ケイコウ</t>
    </rPh>
    <rPh sb="232" eb="234">
      <t>ヘイセイ</t>
    </rPh>
    <rPh sb="236" eb="238">
      <t>ネンド</t>
    </rPh>
    <rPh sb="238" eb="240">
      <t>イライ</t>
    </rPh>
    <rPh sb="241" eb="243">
      <t>クロジ</t>
    </rPh>
    <rPh sb="283" eb="285">
      <t>ヘイセイ</t>
    </rPh>
    <rPh sb="287" eb="289">
      <t>ネンド</t>
    </rPh>
    <rPh sb="290" eb="292">
      <t>ジャッカン</t>
    </rPh>
    <rPh sb="293" eb="295">
      <t>カイフク</t>
    </rPh>
    <rPh sb="296" eb="297">
      <t>ミ</t>
    </rPh>
    <rPh sb="303" eb="305">
      <t>イゼン</t>
    </rPh>
    <rPh sb="308" eb="310">
      <t>ルイジ</t>
    </rPh>
    <rPh sb="310" eb="312">
      <t>ダンタイ</t>
    </rPh>
    <rPh sb="313" eb="315">
      <t>ゼンコク</t>
    </rPh>
    <rPh sb="315" eb="317">
      <t>ヘイキン</t>
    </rPh>
    <rPh sb="318" eb="320">
      <t>シタマワ</t>
    </rPh>
    <rPh sb="321" eb="323">
      <t>ジョウキョウ</t>
    </rPh>
    <rPh sb="346" eb="348">
      <t>ヘイセイ</t>
    </rPh>
    <rPh sb="350" eb="351">
      <t>ネン</t>
    </rPh>
    <rPh sb="362" eb="363">
      <t>コ</t>
    </rPh>
    <rPh sb="365" eb="367">
      <t>セイゾウ</t>
    </rPh>
    <rPh sb="368" eb="370">
      <t>ハンバイ</t>
    </rPh>
    <rPh sb="376" eb="378">
      <t>ヒヨウ</t>
    </rPh>
    <rPh sb="384" eb="385">
      <t>マカナ</t>
    </rPh>
    <rPh sb="390" eb="391">
      <t>アラワ</t>
    </rPh>
    <rPh sb="399" eb="402">
      <t>ケイゾクテキ</t>
    </rPh>
    <rPh sb="403" eb="405">
      <t>アンテイ</t>
    </rPh>
    <rPh sb="407" eb="409">
      <t>ケイエイ</t>
    </rPh>
    <rPh sb="410" eb="411">
      <t>オコナ</t>
    </rPh>
    <rPh sb="415" eb="417">
      <t>チュウキ</t>
    </rPh>
    <rPh sb="418" eb="420">
      <t>シュウシ</t>
    </rPh>
    <rPh sb="420" eb="422">
      <t>ザイセイ</t>
    </rPh>
    <rPh sb="422" eb="424">
      <t>ケイカク</t>
    </rPh>
    <rPh sb="425" eb="427">
      <t>サクセイ</t>
    </rPh>
    <rPh sb="432" eb="434">
      <t>コンゴ</t>
    </rPh>
    <rPh sb="435" eb="437">
      <t>ケイエイ</t>
    </rPh>
    <rPh sb="437" eb="440">
      <t>アンテイカ</t>
    </rPh>
    <rPh sb="444" eb="447">
      <t>ケイカクテキ</t>
    </rPh>
    <rPh sb="448" eb="450">
      <t>トリクミ</t>
    </rPh>
    <rPh sb="452" eb="453">
      <t>スス</t>
    </rPh>
    <rPh sb="460" eb="463">
      <t>コウリツセイ</t>
    </rPh>
    <rPh sb="468" eb="470">
      <t>シセツ</t>
    </rPh>
    <rPh sb="470" eb="473">
      <t>リヨウリツ</t>
    </rPh>
    <rPh sb="476" eb="478">
      <t>ハイスイ</t>
    </rPh>
    <rPh sb="478" eb="480">
      <t>ノウリョク</t>
    </rPh>
    <rPh sb="486" eb="488">
      <t>テイド</t>
    </rPh>
    <rPh sb="488" eb="490">
      <t>リヨウ</t>
    </rPh>
    <rPh sb="496" eb="497">
      <t>シメ</t>
    </rPh>
    <rPh sb="502" eb="504">
      <t>シャリ</t>
    </rPh>
    <rPh sb="504" eb="505">
      <t>チョウ</t>
    </rPh>
    <rPh sb="509" eb="510">
      <t>ホド</t>
    </rPh>
    <rPh sb="514" eb="516">
      <t>ゼンコク</t>
    </rPh>
    <rPh sb="516" eb="519">
      <t>ヘイキンチ</t>
    </rPh>
    <rPh sb="519" eb="520">
      <t>オヨ</t>
    </rPh>
    <rPh sb="521" eb="523">
      <t>ルイジ</t>
    </rPh>
    <rPh sb="523" eb="525">
      <t>ダンタイ</t>
    </rPh>
    <rPh sb="525" eb="526">
      <t>チ</t>
    </rPh>
    <rPh sb="527" eb="528">
      <t>クラ</t>
    </rPh>
    <rPh sb="529" eb="530">
      <t>ヒク</t>
    </rPh>
    <rPh sb="542" eb="544">
      <t>ジョウスイ</t>
    </rPh>
    <rPh sb="544" eb="545">
      <t>ドウ</t>
    </rPh>
    <rPh sb="545" eb="547">
      <t>ジギョウ</t>
    </rPh>
    <rPh sb="552" eb="555">
      <t>サイガイトウ</t>
    </rPh>
    <rPh sb="556" eb="557">
      <t>タイ</t>
    </rPh>
    <rPh sb="559" eb="560">
      <t>ソナ</t>
    </rPh>
    <rPh sb="561" eb="562">
      <t>ブン</t>
    </rPh>
    <rPh sb="566" eb="568">
      <t>カンイ</t>
    </rPh>
    <rPh sb="568" eb="570">
      <t>スイドウ</t>
    </rPh>
    <rPh sb="570" eb="572">
      <t>ジギョウ</t>
    </rPh>
    <rPh sb="578" eb="580">
      <t>カンコウ</t>
    </rPh>
    <rPh sb="580" eb="582">
      <t>チク</t>
    </rPh>
    <rPh sb="590" eb="592">
      <t>キセツ</t>
    </rPh>
    <rPh sb="593" eb="595">
      <t>キカン</t>
    </rPh>
    <rPh sb="597" eb="599">
      <t>ネンド</t>
    </rPh>
    <rPh sb="602" eb="605">
      <t>カンコウキャク</t>
    </rPh>
    <rPh sb="605" eb="606">
      <t>スウ</t>
    </rPh>
    <rPh sb="607" eb="609">
      <t>ヘンドウ</t>
    </rPh>
    <rPh sb="610" eb="612">
      <t>タイオウ</t>
    </rPh>
    <rPh sb="615" eb="617">
      <t>ハイスイ</t>
    </rPh>
    <rPh sb="617" eb="619">
      <t>ノウリョク</t>
    </rPh>
    <rPh sb="620" eb="622">
      <t>カクホ</t>
    </rPh>
    <rPh sb="634" eb="636">
      <t>ジョウスイ</t>
    </rPh>
    <rPh sb="636" eb="637">
      <t>ドウ</t>
    </rPh>
    <rPh sb="638" eb="640">
      <t>カンイ</t>
    </rPh>
    <rPh sb="640" eb="642">
      <t>スイドウ</t>
    </rPh>
    <rPh sb="644" eb="647">
      <t>チリテキ</t>
    </rPh>
    <rPh sb="652" eb="653">
      <t>ハナ</t>
    </rPh>
    <rPh sb="660" eb="663">
      <t>トクシュセイ</t>
    </rPh>
    <rPh sb="667" eb="669">
      <t>シセツ</t>
    </rPh>
    <rPh sb="670" eb="673">
      <t>トウハイゴウ</t>
    </rPh>
    <rPh sb="683" eb="685">
      <t>ヒジョウ</t>
    </rPh>
    <rPh sb="686" eb="688">
      <t>コンナン</t>
    </rPh>
    <rPh sb="689" eb="691">
      <t>ジョウキョウ</t>
    </rPh>
    <rPh sb="693" eb="695">
      <t>イチガイ</t>
    </rPh>
    <rPh sb="696" eb="699">
      <t>コウリツセイ</t>
    </rPh>
    <rPh sb="700" eb="701">
      <t>ワル</t>
    </rPh>
    <rPh sb="704" eb="705">
      <t>イ</t>
    </rPh>
    <rPh sb="708" eb="710">
      <t>ジョウキョウ</t>
    </rPh>
    <phoneticPr fontId="4"/>
  </si>
  <si>
    <t>　「①有形固定資産減価償却率」は、老朽化がどの程度進んでいるかを表すものです。上昇傾向にはありますが、全国平均値及び類似団体値と比べて低い状況です。また、耐用年数を超えた管路の割合を表す「②管路経年化率」も、類似団体等よりも低い状況です。
　一方、「③管路更新率」は、１年間に更新した管路の割合を表すもので、減少傾向にあります。これは、平成22年度までは優先的に老朽化対策を行ってきたものの、企業債（借金）の依存度が高いことや、赤字決算が続いていたことから、その後は管路更新を先延ばしにしてきたことによるものです。更新率が0.06％の場合、全ての管を更新するのに1500年以上かかる計算となります。取替更新を先送りすると、漏水事故が多発する危険性が高まるため、今後も収支状況を改善し、計画的に老朽管の更新を行っていく必要があります。</t>
    <rPh sb="3" eb="5">
      <t>ユウケイ</t>
    </rPh>
    <rPh sb="5" eb="7">
      <t>コテイ</t>
    </rPh>
    <rPh sb="7" eb="9">
      <t>シサン</t>
    </rPh>
    <rPh sb="9" eb="11">
      <t>ゲンカ</t>
    </rPh>
    <rPh sb="11" eb="13">
      <t>ショウキャク</t>
    </rPh>
    <rPh sb="13" eb="14">
      <t>リツ</t>
    </rPh>
    <rPh sb="17" eb="20">
      <t>ロウキュウカ</t>
    </rPh>
    <rPh sb="23" eb="25">
      <t>テイド</t>
    </rPh>
    <rPh sb="25" eb="26">
      <t>スス</t>
    </rPh>
    <rPh sb="32" eb="33">
      <t>アラワ</t>
    </rPh>
    <rPh sb="39" eb="41">
      <t>ジョウショウ</t>
    </rPh>
    <rPh sb="41" eb="43">
      <t>ケイコウ</t>
    </rPh>
    <rPh sb="51" eb="53">
      <t>ゼンコク</t>
    </rPh>
    <rPh sb="53" eb="56">
      <t>ヘイキンチ</t>
    </rPh>
    <rPh sb="56" eb="57">
      <t>オヨ</t>
    </rPh>
    <rPh sb="58" eb="60">
      <t>ルイジ</t>
    </rPh>
    <rPh sb="60" eb="62">
      <t>ダンタイ</t>
    </rPh>
    <rPh sb="62" eb="63">
      <t>チ</t>
    </rPh>
    <rPh sb="64" eb="65">
      <t>クラ</t>
    </rPh>
    <rPh sb="67" eb="68">
      <t>ヒク</t>
    </rPh>
    <rPh sb="69" eb="71">
      <t>ジョウキョウ</t>
    </rPh>
    <rPh sb="77" eb="79">
      <t>タイヨウ</t>
    </rPh>
    <rPh sb="79" eb="81">
      <t>ネンスウ</t>
    </rPh>
    <rPh sb="82" eb="83">
      <t>コ</t>
    </rPh>
    <rPh sb="85" eb="87">
      <t>カンロ</t>
    </rPh>
    <rPh sb="88" eb="90">
      <t>ワリアイ</t>
    </rPh>
    <rPh sb="91" eb="92">
      <t>アラワ</t>
    </rPh>
    <rPh sb="95" eb="97">
      <t>カンロ</t>
    </rPh>
    <rPh sb="97" eb="100">
      <t>ケイネンカ</t>
    </rPh>
    <rPh sb="100" eb="101">
      <t>リツ</t>
    </rPh>
    <rPh sb="104" eb="106">
      <t>ルイジ</t>
    </rPh>
    <rPh sb="106" eb="109">
      <t>ダンタイトウ</t>
    </rPh>
    <rPh sb="112" eb="113">
      <t>ヒク</t>
    </rPh>
    <rPh sb="114" eb="116">
      <t>ジョウキョウ</t>
    </rPh>
    <rPh sb="121" eb="123">
      <t>イッポウ</t>
    </rPh>
    <rPh sb="126" eb="128">
      <t>カンロ</t>
    </rPh>
    <rPh sb="128" eb="130">
      <t>コウシン</t>
    </rPh>
    <rPh sb="130" eb="131">
      <t>リツ</t>
    </rPh>
    <rPh sb="135" eb="137">
      <t>ネンカン</t>
    </rPh>
    <rPh sb="138" eb="140">
      <t>コウシン</t>
    </rPh>
    <rPh sb="142" eb="144">
      <t>カンロ</t>
    </rPh>
    <rPh sb="145" eb="147">
      <t>ワリアイ</t>
    </rPh>
    <rPh sb="148" eb="149">
      <t>アラワ</t>
    </rPh>
    <rPh sb="154" eb="156">
      <t>ゲンショウ</t>
    </rPh>
    <rPh sb="156" eb="158">
      <t>ケイコウ</t>
    </rPh>
    <rPh sb="168" eb="170">
      <t>ヘイセイ</t>
    </rPh>
    <rPh sb="172" eb="174">
      <t>ネンド</t>
    </rPh>
    <rPh sb="177" eb="180">
      <t>ユウセンテキ</t>
    </rPh>
    <rPh sb="181" eb="184">
      <t>ロウキュウカ</t>
    </rPh>
    <rPh sb="184" eb="186">
      <t>タイサク</t>
    </rPh>
    <rPh sb="187" eb="188">
      <t>オコナ</t>
    </rPh>
    <rPh sb="196" eb="198">
      <t>キギョウ</t>
    </rPh>
    <rPh sb="198" eb="199">
      <t>サイ</t>
    </rPh>
    <rPh sb="200" eb="202">
      <t>シャッキン</t>
    </rPh>
    <rPh sb="204" eb="207">
      <t>イゾンド</t>
    </rPh>
    <rPh sb="208" eb="209">
      <t>タカ</t>
    </rPh>
    <rPh sb="214" eb="216">
      <t>アカジ</t>
    </rPh>
    <rPh sb="216" eb="218">
      <t>ケッサン</t>
    </rPh>
    <rPh sb="219" eb="220">
      <t>ツヅ</t>
    </rPh>
    <rPh sb="231" eb="232">
      <t>ゴ</t>
    </rPh>
    <rPh sb="233" eb="235">
      <t>カンロ</t>
    </rPh>
    <rPh sb="235" eb="237">
      <t>コウシン</t>
    </rPh>
    <rPh sb="238" eb="240">
      <t>サキノ</t>
    </rPh>
    <rPh sb="257" eb="259">
      <t>コウシン</t>
    </rPh>
    <rPh sb="259" eb="260">
      <t>リツ</t>
    </rPh>
    <rPh sb="267" eb="269">
      <t>バアイ</t>
    </rPh>
    <rPh sb="270" eb="271">
      <t>スベ</t>
    </rPh>
    <rPh sb="273" eb="274">
      <t>カン</t>
    </rPh>
    <rPh sb="275" eb="277">
      <t>コウシン</t>
    </rPh>
    <rPh sb="285" eb="288">
      <t>ネンイジョウ</t>
    </rPh>
    <rPh sb="291" eb="293">
      <t>ケイサン</t>
    </rPh>
    <rPh sb="299" eb="301">
      <t>トリカエ</t>
    </rPh>
    <rPh sb="301" eb="303">
      <t>コウシン</t>
    </rPh>
    <rPh sb="304" eb="306">
      <t>サキオク</t>
    </rPh>
    <rPh sb="311" eb="313">
      <t>ロウスイ</t>
    </rPh>
    <rPh sb="313" eb="315">
      <t>ジコ</t>
    </rPh>
    <rPh sb="316" eb="318">
      <t>タハツ</t>
    </rPh>
    <rPh sb="320" eb="323">
      <t>キケンセイ</t>
    </rPh>
    <rPh sb="324" eb="325">
      <t>タカ</t>
    </rPh>
    <rPh sb="330" eb="332">
      <t>コンゴ</t>
    </rPh>
    <rPh sb="333" eb="335">
      <t>シュウシ</t>
    </rPh>
    <rPh sb="335" eb="337">
      <t>ジョウキョウ</t>
    </rPh>
    <rPh sb="338" eb="340">
      <t>カイゼン</t>
    </rPh>
    <rPh sb="342" eb="345">
      <t>ケイカクテキ</t>
    </rPh>
    <rPh sb="346" eb="348">
      <t>ロウキュウ</t>
    </rPh>
    <rPh sb="348" eb="349">
      <t>カン</t>
    </rPh>
    <rPh sb="350" eb="352">
      <t>コウシン</t>
    </rPh>
    <rPh sb="353" eb="354">
      <t>オコナ</t>
    </rPh>
    <rPh sb="358" eb="360">
      <t>ヒツヨウ</t>
    </rPh>
    <phoneticPr fontId="4"/>
  </si>
  <si>
    <t>　水道事業は、住民生活のみならず、経済活動を支える上でも欠くことのできない事業であり、「安全・安心・安定」の水を供給し続けていく必要があります。
　これまで、施設の老朽化対策を優先的に進めるなど施設の維持・管理を行いながら、低料金で水の供給を行ってきましたが、人口減少に伴う利用者数の落ち込みなど、今後さらに厳しい経営となることが想定されています。
　策定した収支経営計画を基に、計画と現状との比較分析を行いながら、更なる経費削減に努め、料金改定等の取組みを進るなど、環境の変化に対応し安定した経営を行うため、めます。</t>
    <rPh sb="1" eb="3">
      <t>スイドウ</t>
    </rPh>
    <rPh sb="3" eb="5">
      <t>ジギョウ</t>
    </rPh>
    <rPh sb="7" eb="9">
      <t>ジュウミン</t>
    </rPh>
    <rPh sb="9" eb="11">
      <t>セイカツ</t>
    </rPh>
    <rPh sb="17" eb="19">
      <t>ケイザイ</t>
    </rPh>
    <rPh sb="19" eb="21">
      <t>カツドウ</t>
    </rPh>
    <rPh sb="22" eb="23">
      <t>ササ</t>
    </rPh>
    <rPh sb="25" eb="26">
      <t>ウエ</t>
    </rPh>
    <rPh sb="28" eb="29">
      <t>カ</t>
    </rPh>
    <rPh sb="37" eb="39">
      <t>ジギョウ</t>
    </rPh>
    <rPh sb="44" eb="46">
      <t>アンゼン</t>
    </rPh>
    <rPh sb="47" eb="49">
      <t>アンシン</t>
    </rPh>
    <rPh sb="50" eb="52">
      <t>アンテイ</t>
    </rPh>
    <rPh sb="54" eb="55">
      <t>ミズ</t>
    </rPh>
    <rPh sb="56" eb="58">
      <t>キョウキュウ</t>
    </rPh>
    <rPh sb="59" eb="60">
      <t>ツヅ</t>
    </rPh>
    <rPh sb="64" eb="66">
      <t>ヒツヨウ</t>
    </rPh>
    <rPh sb="79" eb="81">
      <t>シセツ</t>
    </rPh>
    <rPh sb="82" eb="85">
      <t>ロウキュウカ</t>
    </rPh>
    <rPh sb="85" eb="87">
      <t>タイサク</t>
    </rPh>
    <rPh sb="88" eb="91">
      <t>ユウセンテキ</t>
    </rPh>
    <rPh sb="92" eb="93">
      <t>スス</t>
    </rPh>
    <rPh sb="97" eb="99">
      <t>シセツ</t>
    </rPh>
    <rPh sb="100" eb="102">
      <t>イジ</t>
    </rPh>
    <rPh sb="103" eb="105">
      <t>カンリ</t>
    </rPh>
    <rPh sb="106" eb="107">
      <t>オコナ</t>
    </rPh>
    <rPh sb="112" eb="115">
      <t>テイリョウキン</t>
    </rPh>
    <rPh sb="118" eb="120">
      <t>キョウキュウ</t>
    </rPh>
    <rPh sb="121" eb="122">
      <t>オコナ</t>
    </rPh>
    <rPh sb="130" eb="132">
      <t>ジンコウ</t>
    </rPh>
    <rPh sb="132" eb="134">
      <t>ゲンショウ</t>
    </rPh>
    <rPh sb="135" eb="136">
      <t>トモナ</t>
    </rPh>
    <rPh sb="137" eb="139">
      <t>リヨウ</t>
    </rPh>
    <rPh sb="139" eb="140">
      <t>シャ</t>
    </rPh>
    <rPh sb="140" eb="141">
      <t>スウ</t>
    </rPh>
    <rPh sb="142" eb="143">
      <t>オ</t>
    </rPh>
    <rPh sb="144" eb="145">
      <t>コ</t>
    </rPh>
    <rPh sb="149" eb="151">
      <t>コンゴ</t>
    </rPh>
    <rPh sb="154" eb="155">
      <t>キビ</t>
    </rPh>
    <rPh sb="157" eb="159">
      <t>ケイエイ</t>
    </rPh>
    <rPh sb="165" eb="167">
      <t>ソウテイ</t>
    </rPh>
    <rPh sb="176" eb="178">
      <t>サクテイ</t>
    </rPh>
    <rPh sb="180" eb="182">
      <t>シュウシ</t>
    </rPh>
    <rPh sb="182" eb="184">
      <t>ケイエイ</t>
    </rPh>
    <rPh sb="184" eb="186">
      <t>ケイカク</t>
    </rPh>
    <rPh sb="187" eb="188">
      <t>モト</t>
    </rPh>
    <rPh sb="208" eb="209">
      <t>サラ</t>
    </rPh>
    <rPh sb="211" eb="213">
      <t>ケイヒ</t>
    </rPh>
    <rPh sb="213" eb="215">
      <t>サクゲン</t>
    </rPh>
    <rPh sb="216" eb="217">
      <t>ツト</t>
    </rPh>
    <rPh sb="219" eb="221">
      <t>リョウキン</t>
    </rPh>
    <rPh sb="221" eb="223">
      <t>カイテイ</t>
    </rPh>
    <rPh sb="223" eb="224">
      <t>トウ</t>
    </rPh>
    <rPh sb="225" eb="227">
      <t>トリク</t>
    </rPh>
    <rPh sb="229" eb="23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</si>
</sst>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0.52</c:v>
                </c:pt>
                <c:pt idx="1">
                  <c:v>0.48</c:v>
                </c:pt>
                <c:pt idx="2">
                  <c:v>0.27</c:v>
                </c:pt>
                <c:pt idx="3">
                  <c:v>0.18</c:v>
                </c:pt>
                <c:pt idx="4">
                  <c:v>0.06</c:v>
                </c:pt>
              </c:numCache>
            </c:numRef>
          </c:val>
          <c:extLst>
            <c:ext xmlns:c16="http://schemas.microsoft.com/office/drawing/2014/chart" uri="{C3380CC4-5D6E-409C-BE32-E72D297353CC}">
              <c16:uniqueId val="{00000000-0404-4DA2-B850-A52E8413BF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c:ext xmlns:c16="http://schemas.microsoft.com/office/drawing/2014/chart" uri="{C3380CC4-5D6E-409C-BE32-E72D297353CC}">
              <c16:uniqueId val="{00000001-0404-4DA2-B850-A52E8413BF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45.74</c:v>
                </c:pt>
                <c:pt idx="1">
                  <c:v>44.79</c:v>
                </c:pt>
                <c:pt idx="2">
                  <c:v>46.08</c:v>
                </c:pt>
                <c:pt idx="3">
                  <c:v>45.4</c:v>
                </c:pt>
                <c:pt idx="4">
                  <c:v>45.98</c:v>
                </c:pt>
              </c:numCache>
            </c:numRef>
          </c:val>
          <c:extLst>
            <c:ext xmlns:c16="http://schemas.microsoft.com/office/drawing/2014/chart" uri="{C3380CC4-5D6E-409C-BE32-E72D297353CC}">
              <c16:uniqueId val="{00000000-23D7-4372-90FC-AF40B6FCA85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c:ext xmlns:c16="http://schemas.microsoft.com/office/drawing/2014/chart" uri="{C3380CC4-5D6E-409C-BE32-E72D297353CC}">
              <c16:uniqueId val="{00000001-23D7-4372-90FC-AF40B6FCA85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80.489999999999995</c:v>
                </c:pt>
                <c:pt idx="1">
                  <c:v>80.72</c:v>
                </c:pt>
                <c:pt idx="2">
                  <c:v>80.61</c:v>
                </c:pt>
                <c:pt idx="3">
                  <c:v>80.67</c:v>
                </c:pt>
                <c:pt idx="4">
                  <c:v>80.64</c:v>
                </c:pt>
              </c:numCache>
            </c:numRef>
          </c:val>
          <c:extLst>
            <c:ext xmlns:c16="http://schemas.microsoft.com/office/drawing/2014/chart" uri="{C3380CC4-5D6E-409C-BE32-E72D297353CC}">
              <c16:uniqueId val="{00000000-25D9-4616-B19F-764DB73E27B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c:ext xmlns:c16="http://schemas.microsoft.com/office/drawing/2014/chart" uri="{C3380CC4-5D6E-409C-BE32-E72D297353CC}">
              <c16:uniqueId val="{00000001-25D9-4616-B19F-764DB73E27B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79.41</c:v>
                </c:pt>
                <c:pt idx="1">
                  <c:v>84.62</c:v>
                </c:pt>
                <c:pt idx="2">
                  <c:v>88.82</c:v>
                </c:pt>
                <c:pt idx="3">
                  <c:v>98.41</c:v>
                </c:pt>
                <c:pt idx="4">
                  <c:v>127.32</c:v>
                </c:pt>
              </c:numCache>
            </c:numRef>
          </c:val>
          <c:extLst>
            <c:ext xmlns:c16="http://schemas.microsoft.com/office/drawing/2014/chart" uri="{C3380CC4-5D6E-409C-BE32-E72D297353CC}">
              <c16:uniqueId val="{00000000-0350-4D53-8315-904B80A3579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c:ext xmlns:c16="http://schemas.microsoft.com/office/drawing/2014/chart" uri="{C3380CC4-5D6E-409C-BE32-E72D297353CC}">
              <c16:uniqueId val="{00000001-0350-4D53-8315-904B80A3579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32.950000000000003</c:v>
                </c:pt>
                <c:pt idx="1">
                  <c:v>34.51</c:v>
                </c:pt>
                <c:pt idx="2">
                  <c:v>36.97</c:v>
                </c:pt>
                <c:pt idx="3">
                  <c:v>39.08</c:v>
                </c:pt>
                <c:pt idx="4">
                  <c:v>41.3</c:v>
                </c:pt>
              </c:numCache>
            </c:numRef>
          </c:val>
          <c:extLst>
            <c:ext xmlns:c16="http://schemas.microsoft.com/office/drawing/2014/chart" uri="{C3380CC4-5D6E-409C-BE32-E72D297353CC}">
              <c16:uniqueId val="{00000000-9BA8-4951-A735-978EC37A38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c:ext xmlns:c16="http://schemas.microsoft.com/office/drawing/2014/chart" uri="{C3380CC4-5D6E-409C-BE32-E72D297353CC}">
              <c16:uniqueId val="{00000001-9BA8-4951-A735-978EC37A38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7.05</c:v>
                </c:pt>
                <c:pt idx="1">
                  <c:v>6.54</c:v>
                </c:pt>
                <c:pt idx="2">
                  <c:v>2.76</c:v>
                </c:pt>
                <c:pt idx="3">
                  <c:v>2.67</c:v>
                </c:pt>
                <c:pt idx="4">
                  <c:v>4</c:v>
                </c:pt>
              </c:numCache>
            </c:numRef>
          </c:val>
          <c:extLst>
            <c:ext xmlns:c16="http://schemas.microsoft.com/office/drawing/2014/chart" uri="{C3380CC4-5D6E-409C-BE32-E72D297353CC}">
              <c16:uniqueId val="{00000000-129D-4CB6-B809-DA13161C7B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c:ext xmlns:c16="http://schemas.microsoft.com/office/drawing/2014/chart" uri="{C3380CC4-5D6E-409C-BE32-E72D297353CC}">
              <c16:uniqueId val="{00000001-129D-4CB6-B809-DA13161C7B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56.61</c:v>
                </c:pt>
                <c:pt idx="1">
                  <c:v>86.82</c:v>
                </c:pt>
                <c:pt idx="2">
                  <c:v>98</c:v>
                </c:pt>
                <c:pt idx="3">
                  <c:v>94.85</c:v>
                </c:pt>
                <c:pt idx="4">
                  <c:v>57.57</c:v>
                </c:pt>
              </c:numCache>
            </c:numRef>
          </c:val>
          <c:extLst>
            <c:ext xmlns:c16="http://schemas.microsoft.com/office/drawing/2014/chart" uri="{C3380CC4-5D6E-409C-BE32-E72D297353CC}">
              <c16:uniqueId val="{00000000-6831-44A5-9D26-8ECD48BA874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c:ext xmlns:c16="http://schemas.microsoft.com/office/drawing/2014/chart" uri="{C3380CC4-5D6E-409C-BE32-E72D297353CC}">
              <c16:uniqueId val="{00000001-6831-44A5-9D26-8ECD48BA874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1543.2</c:v>
                </c:pt>
                <c:pt idx="1">
                  <c:v>98.73</c:v>
                </c:pt>
                <c:pt idx="2">
                  <c:v>85.83</c:v>
                </c:pt>
                <c:pt idx="3">
                  <c:v>85.3</c:v>
                </c:pt>
                <c:pt idx="4">
                  <c:v>119.71</c:v>
                </c:pt>
              </c:numCache>
            </c:numRef>
          </c:val>
          <c:extLst>
            <c:ext xmlns:c16="http://schemas.microsoft.com/office/drawing/2014/chart" uri="{C3380CC4-5D6E-409C-BE32-E72D297353CC}">
              <c16:uniqueId val="{00000000-233C-408A-BB05-93F2C291262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c:ext xmlns:c16="http://schemas.microsoft.com/office/drawing/2014/chart" uri="{C3380CC4-5D6E-409C-BE32-E72D297353CC}">
              <c16:uniqueId val="{00000001-233C-408A-BB05-93F2C291262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1312.33</c:v>
                </c:pt>
                <c:pt idx="1">
                  <c:v>1302.04</c:v>
                </c:pt>
                <c:pt idx="2">
                  <c:v>1215.08</c:v>
                </c:pt>
                <c:pt idx="3">
                  <c:v>1080.3399999999999</c:v>
                </c:pt>
                <c:pt idx="4">
                  <c:v>884.19</c:v>
                </c:pt>
              </c:numCache>
            </c:numRef>
          </c:val>
          <c:extLst>
            <c:ext xmlns:c16="http://schemas.microsoft.com/office/drawing/2014/chart" uri="{C3380CC4-5D6E-409C-BE32-E72D297353CC}">
              <c16:uniqueId val="{00000000-6C9D-481F-A069-232FEA2EB7A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c:ext xmlns:c16="http://schemas.microsoft.com/office/drawing/2014/chart" uri="{C3380CC4-5D6E-409C-BE32-E72D297353CC}">
              <c16:uniqueId val="{00000001-6C9D-481F-A069-232FEA2EB7A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77.11</c:v>
                </c:pt>
                <c:pt idx="1">
                  <c:v>82.18</c:v>
                </c:pt>
                <c:pt idx="2">
                  <c:v>85.72</c:v>
                </c:pt>
                <c:pt idx="3">
                  <c:v>96.78</c:v>
                </c:pt>
                <c:pt idx="4">
                  <c:v>109.99</c:v>
                </c:pt>
              </c:numCache>
            </c:numRef>
          </c:val>
          <c:extLst>
            <c:ext xmlns:c16="http://schemas.microsoft.com/office/drawing/2014/chart" uri="{C3380CC4-5D6E-409C-BE32-E72D297353CC}">
              <c16:uniqueId val="{00000000-DFFF-4EBA-B9D4-33DB7665157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c:ext xmlns:c16="http://schemas.microsoft.com/office/drawing/2014/chart" uri="{C3380CC4-5D6E-409C-BE32-E72D297353CC}">
              <c16:uniqueId val="{00000001-DFFF-4EBA-B9D4-33DB7665157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188.39</c:v>
                </c:pt>
                <c:pt idx="1">
                  <c:v>177.84</c:v>
                </c:pt>
                <c:pt idx="2">
                  <c:v>170.08</c:v>
                </c:pt>
                <c:pt idx="3">
                  <c:v>161.38999999999999</c:v>
                </c:pt>
                <c:pt idx="4">
                  <c:v>160.19</c:v>
                </c:pt>
              </c:numCache>
            </c:numRef>
          </c:val>
          <c:extLst>
            <c:ext xmlns:c16="http://schemas.microsoft.com/office/drawing/2014/chart" uri="{C3380CC4-5D6E-409C-BE32-E72D297353CC}">
              <c16:uniqueId val="{00000000-1370-47FF-A93E-DE9E7B2CB5E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c:ext xmlns:c16="http://schemas.microsoft.com/office/drawing/2014/chart" uri="{C3380CC4-5D6E-409C-BE32-E72D297353CC}">
              <c16:uniqueId val="{00000001-1370-47FF-A93E-DE9E7B2CB5E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北海道　斜里町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11723</v>
      </c>
      <c r="AM8" s="70"/>
      <c r="AN8" s="70"/>
      <c r="AO8" s="70"/>
      <c r="AP8" s="70"/>
      <c r="AQ8" s="70"/>
      <c r="AR8" s="70"/>
      <c r="AS8" s="70"/>
      <c r="AT8" s="66">
        <f>データ!$S$6</f>
        <v>737.13</v>
      </c>
      <c r="AU8" s="67"/>
      <c r="AV8" s="67"/>
      <c r="AW8" s="67"/>
      <c r="AX8" s="67"/>
      <c r="AY8" s="67"/>
      <c r="AZ8" s="67"/>
      <c r="BA8" s="67"/>
      <c r="BB8" s="69">
        <f>データ!$T$6</f>
        <v>15.9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36.67</v>
      </c>
      <c r="J10" s="67"/>
      <c r="K10" s="67"/>
      <c r="L10" s="67"/>
      <c r="M10" s="67"/>
      <c r="N10" s="67"/>
      <c r="O10" s="68"/>
      <c r="P10" s="69">
        <f>データ!$P$6</f>
        <v>88.96</v>
      </c>
      <c r="Q10" s="69"/>
      <c r="R10" s="69"/>
      <c r="S10" s="69"/>
      <c r="T10" s="69"/>
      <c r="U10" s="69"/>
      <c r="V10" s="69"/>
      <c r="W10" s="70">
        <f>データ!$Q$6</f>
        <v>3190</v>
      </c>
      <c r="X10" s="70"/>
      <c r="Y10" s="70"/>
      <c r="Z10" s="70"/>
      <c r="AA10" s="70"/>
      <c r="AB10" s="70"/>
      <c r="AC10" s="70"/>
      <c r="AD10" s="2"/>
      <c r="AE10" s="2"/>
      <c r="AF10" s="2"/>
      <c r="AG10" s="2"/>
      <c r="AH10" s="4"/>
      <c r="AI10" s="4"/>
      <c r="AJ10" s="4"/>
      <c r="AK10" s="4"/>
      <c r="AL10" s="70">
        <f>データ!$U$6</f>
        <v>10246</v>
      </c>
      <c r="AM10" s="70"/>
      <c r="AN10" s="70"/>
      <c r="AO10" s="70"/>
      <c r="AP10" s="70"/>
      <c r="AQ10" s="70"/>
      <c r="AR10" s="70"/>
      <c r="AS10" s="70"/>
      <c r="AT10" s="66">
        <f>データ!$V$6</f>
        <v>25.22</v>
      </c>
      <c r="AU10" s="67"/>
      <c r="AV10" s="67"/>
      <c r="AW10" s="67"/>
      <c r="AX10" s="67"/>
      <c r="AY10" s="67"/>
      <c r="AZ10" s="67"/>
      <c r="BA10" s="67"/>
      <c r="BB10" s="69">
        <f>データ!$W$6</f>
        <v>406.26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I9FKrrgwdF8If5njwE7iT9MzPDLGOsvTSlxF366f2l1UPHBP6S0BtSrAghNXh2Gaf+SNvYNOumhe+MwakeVLQ==" saltValue="orS0ENk2f1LzYIn/zP0HV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15458</v>
      </c>
      <c r="D6" s="33">
        <f t="shared" si="3"/>
        <v>46</v>
      </c>
      <c r="E6" s="33">
        <f t="shared" si="3"/>
        <v>1</v>
      </c>
      <c r="F6" s="33">
        <f t="shared" si="3"/>
        <v>0</v>
      </c>
      <c r="G6" s="33">
        <f t="shared" si="3"/>
        <v>1</v>
      </c>
      <c r="H6" s="33" t="str">
        <f t="shared" si="3"/>
        <v>北海道　斜里町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36.67</v>
      </c>
      <c r="P6" s="34">
        <f t="shared" si="3"/>
        <v>88.96</v>
      </c>
      <c r="Q6" s="34">
        <f t="shared" si="3"/>
        <v>3190</v>
      </c>
      <c r="R6" s="34">
        <f t="shared" si="3"/>
        <v>11723</v>
      </c>
      <c r="S6" s="34">
        <f t="shared" si="3"/>
        <v>737.13</v>
      </c>
      <c r="T6" s="34">
        <f t="shared" si="3"/>
        <v>15.9</v>
      </c>
      <c r="U6" s="34">
        <f t="shared" si="3"/>
        <v>10246</v>
      </c>
      <c r="V6" s="34">
        <f t="shared" si="3"/>
        <v>25.22</v>
      </c>
      <c r="W6" s="34">
        <f t="shared" si="3"/>
        <v>406.26</v>
      </c>
      <c r="X6" s="35">
        <f>IF(X7="",NA(),X7)</f>
        <v>79.41</v>
      </c>
      <c r="Y6" s="35">
        <f t="shared" ref="Y6:AG6" si="4">IF(Y7="",NA(),Y7)</f>
        <v>84.62</v>
      </c>
      <c r="Z6" s="35">
        <f t="shared" si="4"/>
        <v>88.82</v>
      </c>
      <c r="AA6" s="35">
        <f t="shared" si="4"/>
        <v>98.41</v>
      </c>
      <c r="AB6" s="35">
        <f t="shared" si="4"/>
        <v>127.32</v>
      </c>
      <c r="AC6" s="35">
        <f t="shared" si="4"/>
        <v>107.95</v>
      </c>
      <c r="AD6" s="35">
        <f t="shared" si="4"/>
        <v>109.49</v>
      </c>
      <c r="AE6" s="35">
        <f t="shared" si="4"/>
        <v>111.06</v>
      </c>
      <c r="AF6" s="35">
        <f t="shared" si="4"/>
        <v>111.34</v>
      </c>
      <c r="AG6" s="35">
        <f t="shared" si="4"/>
        <v>110.02</v>
      </c>
      <c r="AH6" s="34" t="str">
        <f>IF(AH7="","",IF(AH7="-","【-】","【"&amp;SUBSTITUTE(TEXT(AH7,"#,##0.00"),"-","△")&amp;"】"))</f>
        <v>【113.39】</v>
      </c>
      <c r="AI6" s="35">
        <f>IF(AI7="",NA(),AI7)</f>
        <v>56.61</v>
      </c>
      <c r="AJ6" s="35">
        <f t="shared" ref="AJ6:AR6" si="5">IF(AJ7="",NA(),AJ7)</f>
        <v>86.82</v>
      </c>
      <c r="AK6" s="35">
        <f t="shared" si="5"/>
        <v>98</v>
      </c>
      <c r="AL6" s="35">
        <f t="shared" si="5"/>
        <v>94.85</v>
      </c>
      <c r="AM6" s="35">
        <f t="shared" si="5"/>
        <v>57.57</v>
      </c>
      <c r="AN6" s="35">
        <f t="shared" si="5"/>
        <v>13.47</v>
      </c>
      <c r="AO6" s="35">
        <f t="shared" si="5"/>
        <v>9.49</v>
      </c>
      <c r="AP6" s="35">
        <f t="shared" si="5"/>
        <v>9.35</v>
      </c>
      <c r="AQ6" s="35">
        <f t="shared" si="5"/>
        <v>10.130000000000001</v>
      </c>
      <c r="AR6" s="35">
        <f t="shared" si="5"/>
        <v>7.31</v>
      </c>
      <c r="AS6" s="34" t="str">
        <f>IF(AS7="","",IF(AS7="-","【-】","【"&amp;SUBSTITUTE(TEXT(AS7,"#,##0.00"),"-","△")&amp;"】"))</f>
        <v>【0.85】</v>
      </c>
      <c r="AT6" s="35">
        <f>IF(AT7="",NA(),AT7)</f>
        <v>1543.2</v>
      </c>
      <c r="AU6" s="35">
        <f t="shared" ref="AU6:BC6" si="6">IF(AU7="",NA(),AU7)</f>
        <v>98.73</v>
      </c>
      <c r="AV6" s="35">
        <f t="shared" si="6"/>
        <v>85.83</v>
      </c>
      <c r="AW6" s="35">
        <f t="shared" si="6"/>
        <v>85.3</v>
      </c>
      <c r="AX6" s="35">
        <f t="shared" si="6"/>
        <v>119.71</v>
      </c>
      <c r="AY6" s="35">
        <f t="shared" si="6"/>
        <v>1081.23</v>
      </c>
      <c r="AZ6" s="35">
        <f t="shared" si="6"/>
        <v>406.37</v>
      </c>
      <c r="BA6" s="35">
        <f t="shared" si="6"/>
        <v>398.29</v>
      </c>
      <c r="BB6" s="35">
        <f t="shared" si="6"/>
        <v>388.67</v>
      </c>
      <c r="BC6" s="35">
        <f t="shared" si="6"/>
        <v>355.27</v>
      </c>
      <c r="BD6" s="34" t="str">
        <f>IF(BD7="","",IF(BD7="-","【-】","【"&amp;SUBSTITUTE(TEXT(BD7,"#,##0.00"),"-","△")&amp;"】"))</f>
        <v>【264.34】</v>
      </c>
      <c r="BE6" s="35">
        <f>IF(BE7="",NA(),BE7)</f>
        <v>1312.33</v>
      </c>
      <c r="BF6" s="35">
        <f t="shared" ref="BF6:BN6" si="7">IF(BF7="",NA(),BF7)</f>
        <v>1302.04</v>
      </c>
      <c r="BG6" s="35">
        <f t="shared" si="7"/>
        <v>1215.08</v>
      </c>
      <c r="BH6" s="35">
        <f t="shared" si="7"/>
        <v>1080.3399999999999</v>
      </c>
      <c r="BI6" s="35">
        <f t="shared" si="7"/>
        <v>884.19</v>
      </c>
      <c r="BJ6" s="35">
        <f t="shared" si="7"/>
        <v>443.13</v>
      </c>
      <c r="BK6" s="35">
        <f t="shared" si="7"/>
        <v>442.54</v>
      </c>
      <c r="BL6" s="35">
        <f t="shared" si="7"/>
        <v>431</v>
      </c>
      <c r="BM6" s="35">
        <f t="shared" si="7"/>
        <v>422.5</v>
      </c>
      <c r="BN6" s="35">
        <f t="shared" si="7"/>
        <v>458.27</v>
      </c>
      <c r="BO6" s="34" t="str">
        <f>IF(BO7="","",IF(BO7="-","【-】","【"&amp;SUBSTITUTE(TEXT(BO7,"#,##0.00"),"-","△")&amp;"】"))</f>
        <v>【274.27】</v>
      </c>
      <c r="BP6" s="35">
        <f>IF(BP7="",NA(),BP7)</f>
        <v>77.11</v>
      </c>
      <c r="BQ6" s="35">
        <f t="shared" ref="BQ6:BY6" si="8">IF(BQ7="",NA(),BQ7)</f>
        <v>82.18</v>
      </c>
      <c r="BR6" s="35">
        <f t="shared" si="8"/>
        <v>85.72</v>
      </c>
      <c r="BS6" s="35">
        <f t="shared" si="8"/>
        <v>96.78</v>
      </c>
      <c r="BT6" s="35">
        <f t="shared" si="8"/>
        <v>109.99</v>
      </c>
      <c r="BU6" s="35">
        <f t="shared" si="8"/>
        <v>95.4</v>
      </c>
      <c r="BV6" s="35">
        <f t="shared" si="8"/>
        <v>98.6</v>
      </c>
      <c r="BW6" s="35">
        <f t="shared" si="8"/>
        <v>100.82</v>
      </c>
      <c r="BX6" s="35">
        <f t="shared" si="8"/>
        <v>101.64</v>
      </c>
      <c r="BY6" s="35">
        <f t="shared" si="8"/>
        <v>96.77</v>
      </c>
      <c r="BZ6" s="34" t="str">
        <f>IF(BZ7="","",IF(BZ7="-","【-】","【"&amp;SUBSTITUTE(TEXT(BZ7,"#,##0.00"),"-","△")&amp;"】"))</f>
        <v>【104.36】</v>
      </c>
      <c r="CA6" s="35">
        <f>IF(CA7="",NA(),CA7)</f>
        <v>188.39</v>
      </c>
      <c r="CB6" s="35">
        <f t="shared" ref="CB6:CJ6" si="9">IF(CB7="",NA(),CB7)</f>
        <v>177.84</v>
      </c>
      <c r="CC6" s="35">
        <f t="shared" si="9"/>
        <v>170.08</v>
      </c>
      <c r="CD6" s="35">
        <f t="shared" si="9"/>
        <v>161.38999999999999</v>
      </c>
      <c r="CE6" s="35">
        <f t="shared" si="9"/>
        <v>160.19</v>
      </c>
      <c r="CF6" s="35">
        <f t="shared" si="9"/>
        <v>186.15</v>
      </c>
      <c r="CG6" s="35">
        <f t="shared" si="9"/>
        <v>181.67</v>
      </c>
      <c r="CH6" s="35">
        <f t="shared" si="9"/>
        <v>179.55</v>
      </c>
      <c r="CI6" s="35">
        <f t="shared" si="9"/>
        <v>179.16</v>
      </c>
      <c r="CJ6" s="35">
        <f t="shared" si="9"/>
        <v>187.18</v>
      </c>
      <c r="CK6" s="34" t="str">
        <f>IF(CK7="","",IF(CK7="-","【-】","【"&amp;SUBSTITUTE(TEXT(CK7,"#,##0.00"),"-","△")&amp;"】"))</f>
        <v>【165.71】</v>
      </c>
      <c r="CL6" s="35">
        <f>IF(CL7="",NA(),CL7)</f>
        <v>45.74</v>
      </c>
      <c r="CM6" s="35">
        <f t="shared" ref="CM6:CU6" si="10">IF(CM7="",NA(),CM7)</f>
        <v>44.79</v>
      </c>
      <c r="CN6" s="35">
        <f t="shared" si="10"/>
        <v>46.08</v>
      </c>
      <c r="CO6" s="35">
        <f t="shared" si="10"/>
        <v>45.4</v>
      </c>
      <c r="CP6" s="35">
        <f t="shared" si="10"/>
        <v>45.98</v>
      </c>
      <c r="CQ6" s="35">
        <f t="shared" si="10"/>
        <v>54.47</v>
      </c>
      <c r="CR6" s="35">
        <f t="shared" si="10"/>
        <v>53.61</v>
      </c>
      <c r="CS6" s="35">
        <f t="shared" si="10"/>
        <v>53.52</v>
      </c>
      <c r="CT6" s="35">
        <f t="shared" si="10"/>
        <v>54.24</v>
      </c>
      <c r="CU6" s="35">
        <f t="shared" si="10"/>
        <v>55.88</v>
      </c>
      <c r="CV6" s="34" t="str">
        <f>IF(CV7="","",IF(CV7="-","【-】","【"&amp;SUBSTITUTE(TEXT(CV7,"#,##0.00"),"-","△")&amp;"】"))</f>
        <v>【60.41】</v>
      </c>
      <c r="CW6" s="35">
        <f>IF(CW7="",NA(),CW7)</f>
        <v>80.489999999999995</v>
      </c>
      <c r="CX6" s="35">
        <f t="shared" ref="CX6:DF6" si="11">IF(CX7="",NA(),CX7)</f>
        <v>80.72</v>
      </c>
      <c r="CY6" s="35">
        <f t="shared" si="11"/>
        <v>80.61</v>
      </c>
      <c r="CZ6" s="35">
        <f t="shared" si="11"/>
        <v>80.67</v>
      </c>
      <c r="DA6" s="35">
        <f t="shared" si="11"/>
        <v>80.64</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32.950000000000003</v>
      </c>
      <c r="DI6" s="35">
        <f t="shared" ref="DI6:DQ6" si="12">IF(DI7="",NA(),DI7)</f>
        <v>34.51</v>
      </c>
      <c r="DJ6" s="35">
        <f t="shared" si="12"/>
        <v>36.97</v>
      </c>
      <c r="DK6" s="35">
        <f t="shared" si="12"/>
        <v>39.08</v>
      </c>
      <c r="DL6" s="35">
        <f t="shared" si="12"/>
        <v>41.3</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7.05</v>
      </c>
      <c r="DT6" s="35">
        <f t="shared" ref="DT6:EB6" si="13">IF(DT7="",NA(),DT7)</f>
        <v>6.54</v>
      </c>
      <c r="DU6" s="35">
        <f t="shared" si="13"/>
        <v>2.76</v>
      </c>
      <c r="DV6" s="35">
        <f t="shared" si="13"/>
        <v>2.67</v>
      </c>
      <c r="DW6" s="35">
        <f t="shared" si="13"/>
        <v>4</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0.52</v>
      </c>
      <c r="EE6" s="35">
        <f t="shared" ref="EE6:EM6" si="14">IF(EE7="",NA(),EE7)</f>
        <v>0.48</v>
      </c>
      <c r="EF6" s="35">
        <f t="shared" si="14"/>
        <v>0.27</v>
      </c>
      <c r="EG6" s="35">
        <f t="shared" si="14"/>
        <v>0.18</v>
      </c>
      <c r="EH6" s="35">
        <f t="shared" si="14"/>
        <v>0.06</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15458</v>
      </c>
      <c r="D7" s="37">
        <v>46</v>
      </c>
      <c r="E7" s="37">
        <v>1</v>
      </c>
      <c r="F7" s="37">
        <v>0</v>
      </c>
      <c r="G7" s="37">
        <v>1</v>
      </c>
      <c r="H7" s="37" t="s">
        <v>105</v>
      </c>
      <c r="I7" s="37" t="s">
        <v>106</v>
      </c>
      <c r="J7" s="37" t="s">
        <v>107</v>
      </c>
      <c r="K7" s="37" t="s">
        <v>108</v>
      </c>
      <c r="L7" s="37" t="s">
        <v>109</v>
      </c>
      <c r="M7" s="37" t="s">
        <v>110</v>
      </c>
      <c r="N7" s="38" t="s">
        <v>111</v>
      </c>
      <c r="O7" s="38">
        <v>36.67</v>
      </c>
      <c r="P7" s="38">
        <v>88.96</v>
      </c>
      <c r="Q7" s="38">
        <v>3190</v>
      </c>
      <c r="R7" s="38">
        <v>11723</v>
      </c>
      <c r="S7" s="38">
        <v>737.13</v>
      </c>
      <c r="T7" s="38">
        <v>15.9</v>
      </c>
      <c r="U7" s="38">
        <v>10246</v>
      </c>
      <c r="V7" s="38">
        <v>25.22</v>
      </c>
      <c r="W7" s="38">
        <v>406.26</v>
      </c>
      <c r="X7" s="38">
        <v>79.41</v>
      </c>
      <c r="Y7" s="38">
        <v>84.62</v>
      </c>
      <c r="Z7" s="38">
        <v>88.82</v>
      </c>
      <c r="AA7" s="38">
        <v>98.41</v>
      </c>
      <c r="AB7" s="38">
        <v>127.32</v>
      </c>
      <c r="AC7" s="38">
        <v>107.95</v>
      </c>
      <c r="AD7" s="38">
        <v>109.49</v>
      </c>
      <c r="AE7" s="38">
        <v>111.06</v>
      </c>
      <c r="AF7" s="38">
        <v>111.34</v>
      </c>
      <c r="AG7" s="38">
        <v>110.02</v>
      </c>
      <c r="AH7" s="38">
        <v>113.39</v>
      </c>
      <c r="AI7" s="38">
        <v>56.61</v>
      </c>
      <c r="AJ7" s="38">
        <v>86.82</v>
      </c>
      <c r="AK7" s="38">
        <v>98</v>
      </c>
      <c r="AL7" s="38">
        <v>94.85</v>
      </c>
      <c r="AM7" s="38">
        <v>57.57</v>
      </c>
      <c r="AN7" s="38">
        <v>13.47</v>
      </c>
      <c r="AO7" s="38">
        <v>9.49</v>
      </c>
      <c r="AP7" s="38">
        <v>9.35</v>
      </c>
      <c r="AQ7" s="38">
        <v>10.130000000000001</v>
      </c>
      <c r="AR7" s="38">
        <v>7.31</v>
      </c>
      <c r="AS7" s="38">
        <v>0.85</v>
      </c>
      <c r="AT7" s="38">
        <v>1543.2</v>
      </c>
      <c r="AU7" s="38">
        <v>98.73</v>
      </c>
      <c r="AV7" s="38">
        <v>85.83</v>
      </c>
      <c r="AW7" s="38">
        <v>85.3</v>
      </c>
      <c r="AX7" s="38">
        <v>119.71</v>
      </c>
      <c r="AY7" s="38">
        <v>1081.23</v>
      </c>
      <c r="AZ7" s="38">
        <v>406.37</v>
      </c>
      <c r="BA7" s="38">
        <v>398.29</v>
      </c>
      <c r="BB7" s="38">
        <v>388.67</v>
      </c>
      <c r="BC7" s="38">
        <v>355.27</v>
      </c>
      <c r="BD7" s="38">
        <v>264.33999999999997</v>
      </c>
      <c r="BE7" s="38">
        <v>1312.33</v>
      </c>
      <c r="BF7" s="38">
        <v>1302.04</v>
      </c>
      <c r="BG7" s="38">
        <v>1215.08</v>
      </c>
      <c r="BH7" s="38">
        <v>1080.3399999999999</v>
      </c>
      <c r="BI7" s="38">
        <v>884.19</v>
      </c>
      <c r="BJ7" s="38">
        <v>443.13</v>
      </c>
      <c r="BK7" s="38">
        <v>442.54</v>
      </c>
      <c r="BL7" s="38">
        <v>431</v>
      </c>
      <c r="BM7" s="38">
        <v>422.5</v>
      </c>
      <c r="BN7" s="38">
        <v>458.27</v>
      </c>
      <c r="BO7" s="38">
        <v>274.27</v>
      </c>
      <c r="BP7" s="38">
        <v>77.11</v>
      </c>
      <c r="BQ7" s="38">
        <v>82.18</v>
      </c>
      <c r="BR7" s="38">
        <v>85.72</v>
      </c>
      <c r="BS7" s="38">
        <v>96.78</v>
      </c>
      <c r="BT7" s="38">
        <v>109.99</v>
      </c>
      <c r="BU7" s="38">
        <v>95.4</v>
      </c>
      <c r="BV7" s="38">
        <v>98.6</v>
      </c>
      <c r="BW7" s="38">
        <v>100.82</v>
      </c>
      <c r="BX7" s="38">
        <v>101.64</v>
      </c>
      <c r="BY7" s="38">
        <v>96.77</v>
      </c>
      <c r="BZ7" s="38">
        <v>104.36</v>
      </c>
      <c r="CA7" s="38">
        <v>188.39</v>
      </c>
      <c r="CB7" s="38">
        <v>177.84</v>
      </c>
      <c r="CC7" s="38">
        <v>170.08</v>
      </c>
      <c r="CD7" s="38">
        <v>161.38999999999999</v>
      </c>
      <c r="CE7" s="38">
        <v>160.19</v>
      </c>
      <c r="CF7" s="38">
        <v>186.15</v>
      </c>
      <c r="CG7" s="38">
        <v>181.67</v>
      </c>
      <c r="CH7" s="38">
        <v>179.55</v>
      </c>
      <c r="CI7" s="38">
        <v>179.16</v>
      </c>
      <c r="CJ7" s="38">
        <v>187.18</v>
      </c>
      <c r="CK7" s="38">
        <v>165.71</v>
      </c>
      <c r="CL7" s="38">
        <v>45.74</v>
      </c>
      <c r="CM7" s="38">
        <v>44.79</v>
      </c>
      <c r="CN7" s="38">
        <v>46.08</v>
      </c>
      <c r="CO7" s="38">
        <v>45.4</v>
      </c>
      <c r="CP7" s="38">
        <v>45.98</v>
      </c>
      <c r="CQ7" s="38">
        <v>54.47</v>
      </c>
      <c r="CR7" s="38">
        <v>53.61</v>
      </c>
      <c r="CS7" s="38">
        <v>53.52</v>
      </c>
      <c r="CT7" s="38">
        <v>54.24</v>
      </c>
      <c r="CU7" s="38">
        <v>55.88</v>
      </c>
      <c r="CV7" s="38">
        <v>60.41</v>
      </c>
      <c r="CW7" s="38">
        <v>80.489999999999995</v>
      </c>
      <c r="CX7" s="38">
        <v>80.72</v>
      </c>
      <c r="CY7" s="38">
        <v>80.61</v>
      </c>
      <c r="CZ7" s="38">
        <v>80.67</v>
      </c>
      <c r="DA7" s="38">
        <v>80.64</v>
      </c>
      <c r="DB7" s="38">
        <v>81.459999999999994</v>
      </c>
      <c r="DC7" s="38">
        <v>81.31</v>
      </c>
      <c r="DD7" s="38">
        <v>81.459999999999994</v>
      </c>
      <c r="DE7" s="38">
        <v>81.680000000000007</v>
      </c>
      <c r="DF7" s="38">
        <v>80.989999999999995</v>
      </c>
      <c r="DG7" s="38">
        <v>89.93</v>
      </c>
      <c r="DH7" s="38">
        <v>32.950000000000003</v>
      </c>
      <c r="DI7" s="38">
        <v>34.51</v>
      </c>
      <c r="DJ7" s="38">
        <v>36.97</v>
      </c>
      <c r="DK7" s="38">
        <v>39.08</v>
      </c>
      <c r="DL7" s="38">
        <v>41.3</v>
      </c>
      <c r="DM7" s="38">
        <v>38.520000000000003</v>
      </c>
      <c r="DN7" s="38">
        <v>46.67</v>
      </c>
      <c r="DO7" s="38">
        <v>47.7</v>
      </c>
      <c r="DP7" s="38">
        <v>48.14</v>
      </c>
      <c r="DQ7" s="38">
        <v>46.61</v>
      </c>
      <c r="DR7" s="38">
        <v>48.12</v>
      </c>
      <c r="DS7" s="38">
        <v>7.05</v>
      </c>
      <c r="DT7" s="38">
        <v>6.54</v>
      </c>
      <c r="DU7" s="38">
        <v>2.76</v>
      </c>
      <c r="DV7" s="38">
        <v>2.67</v>
      </c>
      <c r="DW7" s="38">
        <v>4</v>
      </c>
      <c r="DX7" s="38">
        <v>9.43</v>
      </c>
      <c r="DY7" s="38">
        <v>10.029999999999999</v>
      </c>
      <c r="DZ7" s="38">
        <v>7.26</v>
      </c>
      <c r="EA7" s="38">
        <v>11.13</v>
      </c>
      <c r="EB7" s="38">
        <v>10.84</v>
      </c>
      <c r="EC7" s="38">
        <v>15.89</v>
      </c>
      <c r="ED7" s="38">
        <v>0.52</v>
      </c>
      <c r="EE7" s="38">
        <v>0.48</v>
      </c>
      <c r="EF7" s="38">
        <v>0.27</v>
      </c>
      <c r="EG7" s="38">
        <v>0.18</v>
      </c>
      <c r="EH7" s="38">
        <v>0.06</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suido003</cp:lastModifiedBy>
  <cp:lastPrinted>2019-01-25T00:19:49Z</cp:lastPrinted>
  <dcterms:created xsi:type="dcterms:W3CDTF">2018-12-03T08:25:07Z</dcterms:created>
  <dcterms:modified xsi:type="dcterms:W3CDTF">2019-01-25T01:05:40Z</dcterms:modified>
  <cp:category/>
</cp:coreProperties>
</file>