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T10" i="4"/>
  <c r="AL10" i="4"/>
  <c r="W10" i="4"/>
  <c r="I10"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<sst xmlns="http://schemas.openxmlformats.org/spreadsheetml/2006/main" count="232" uniqueCount="120">
  <si>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</si>
  <si>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</si>
  <si>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</si>
  <si>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</si>
  <si>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</si>
  <si>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</si>
  <si>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</si>
  <si>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</si>
  <si>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</si>
  <si>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</si>
  <si>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</si>
  <si>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</si>
  <si>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</si>
  <si>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</si>
  <si>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</si>
  <si>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</si>
  <si>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</si>
  <si>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</si>
  <si>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</si>
  <si>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</si>
  <si>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</si>
  <si>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</si>
  <si>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</si>
  <si>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</si>
  <si>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</si>
  <si>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</si>
  <si>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</si>
  <si>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</si>
  <si>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</si>
  <si>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</si>
  <si>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</si>
  <si>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</si>
  <si>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</si>
  <si>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</si>
  <si>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</si>
  <si>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</si>
  <si>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</si>
  <si>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</si>
  <si>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</si>
  <si>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</si>
  <si>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</si>
  <si>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</si>
  <si>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</si>
  <si>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</si>
  <si>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</si>
  <si>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</si>
  <si>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</si>
  <si>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</si>
  <si>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</si>
  <si>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</si>
  <si>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</si>
  <si>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</si>
  <si>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</si>
  <si>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</si>
  <si>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</si>
  <si>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</si>
  <si>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</si>
  <si>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</si>
  <si>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</si>
  <si>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</si>
  <si>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</si>
  <si>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</si>
  <si>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</si>
  <si>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</si>
  <si>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</si>
  <si>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</si>
  <si>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</si>
  <si>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</si>
  <si>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</si>
  <si>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</si>
  <si>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</si>
  <si>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</si>
  <si>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</si>
  <si>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</si>
  <si>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</si>
  <si>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</si>
  <si>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</si>
  <si>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</si>
  <si>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</si>
  <si>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</si>
  <si>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</si>
  <si>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</si>
  <si>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</si>
  <si>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</si>
  <si>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</si>
  <si>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</si>
  <si>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</si>
  <si>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</si>
  <si>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</si>
  <si>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</si>
  <si>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</si>
  <si>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</si>
  <si>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</si>
  <si>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</si>
  <si>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</si>
  <si>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</si>
  <si>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</si>
  <si>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</si>
  <si>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</si>
  <si>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</si>
  <si>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</si>
  <si>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</si>
  <si>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</si>
  <si>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</si>
  <si>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</si>
  <si>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斜里町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</si>
  <si>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</si>
  <si>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</si>
  <si>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</si>
  <si>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</si>
  <si>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</si>
  <si>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</si>
  <si>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</si>
  <si>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</si>
  <si>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</si>
  <si>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</si>
  <si>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は、老朽化がどの程度進んでいるかを表すものです。上昇傾向にはありますが、全国平均値及び類似団体平均値と比べ低い状況です。また、耐用年数を超えた管路の割合を表す「②管路経年化率」も、類似団体等よりも低い状況です。
　一方、「③管路更新率」は、1年間に更新した管路の割合を表すもので、減少傾向にあります。これは、平成22年度までは優先的に老朽化対策を行ってきたものの、企業債(借金)の依存度が高いことや、赤字決算が続いていることから、その後は管路更新を先延ばしにしていることによるものです。更新率が0.18%の場合、全ての管を更新するのに500年以上かかる計算となります。今後も赤字決算が続くと、取替更新をさらに先送りせざるを得なくなり、漏水事故が多くなる危険性が高まるため、収支状況を改善し、計画的に老朽管の更新を行っていく必要があります。</t>
    <rPh sb="217" eb="219">
      <t>ケッサン</t>
    </rPh>
    <rPh sb="286" eb="288">
      <t>イジョウ</t>
    </rPh>
    <rPh sb="291" eb="293">
      <t>ケイサン</t>
    </rPh>
    <rPh sb="299" eb="301">
      <t>コンゴ</t>
    </rPh>
    <rPh sb="304" eb="306">
      <t>ケッサン</t>
    </rPh>
    <phoneticPr fontId="7"/>
  </si>
  <si>
    <t>【経営の健全性】
　平成22年度より、単年度ごとの赤字が続いており、平成28年度末で、赤字の累計は2億3千万円程となり、経営状況は大変厳しい状況です。
　これまで収支状況改善のため、人件費の抑制や物品購入等の費用節減など経費の圧縮に努めてきましたが、利用者数の減少や節水機器の普及により、料金収入の減少が続いています。
　現状では、「①経常収支比率」で示すとおり、収入は支出の98％ほどしか賄えておらず、赤字となっています。「③流動比率」の減少は、預金の減少・支払能力の低下を表しており、事業の安全性が脅かされている状況を示しています。「⑤料金回収率」は料金水準を示しており、回収率が100％未満であることは、販売単価が製造原価を下回っている状態です。また、全国平均値・類似団体平均値いずれと比較しても低い状況も続いています。
　継続的に安定した経営を行うため、中期の収支財政計画を作成しており、計画に基づき平成28年10月に料金改定を行いました。今後も経営安定化のため、計画的な取組を進めます。
【効率性】
　「⑦施設利用率」は、配水能力のうち、どの程度利用しているかを示しており、斜里町は45％程であり、全国平均値及び類似団体平均値に比べ低くなっています。これは、上水道事業においては災害等に対する備え分であり、簡易水道事業においては、観光地区であることから、季節（期間）や年度ごとの観光客数の変動に対応できる配水能力を確保しているためです。また、上水道と簡易水道では地理的に約40km離れているという特殊性もあり、施設の統廃合やダウンサイジングは非常に困難で、一概に効率性が悪いとは言えない状況です。</t>
    <rPh sb="83" eb="85">
      <t>ジョウキョウ</t>
    </rPh>
    <rPh sb="161" eb="163">
      <t>ゲンジョウ</t>
    </rPh>
    <rPh sb="365" eb="368">
      <t>ケイゾクテキ</t>
    </rPh>
    <rPh sb="384" eb="386">
      <t>シュウシ</t>
    </rPh>
    <rPh sb="386" eb="388">
      <t>ザイセイ</t>
    </rPh>
    <rPh sb="388" eb="390">
      <t>ケイカク</t>
    </rPh>
    <rPh sb="391" eb="393">
      <t>サクセイ</t>
    </rPh>
    <rPh sb="398" eb="400">
      <t>ケイカク</t>
    </rPh>
    <rPh sb="424" eb="426">
      <t>コンゴ</t>
    </rPh>
    <rPh sb="436" eb="438">
      <t>ケイカク</t>
    </rPh>
    <rPh sb="438" eb="439">
      <t>テキ</t>
    </rPh>
    <rPh sb="440" eb="442">
      <t>トリクミ</t>
    </rPh>
    <rPh sb="443" eb="444">
      <t>スス</t>
    </rPh>
    <rPh sb="545" eb="547">
      <t>サイガイ</t>
    </rPh>
    <rPh sb="547" eb="548">
      <t>トウ</t>
    </rPh>
    <rPh sb="554" eb="555">
      <t>ブン</t>
    </rPh>
    <rPh sb="598" eb="599">
      <t>スウ</t>
    </rPh>
    <rPh sb="677" eb="679">
      <t>ヒジョウ</t>
    </rPh>
    <rPh sb="680" eb="682">
      <t>コンナン</t>
    </rPh>
    <phoneticPr fontId="7"/>
  </si>
  <si>
    <t>　水道事業は、住民生活のみならず、経済活動を支える上でも欠くことはできない事業であり、「安心・安全・安定」に水を供給し続けていく必要があります。
　これまでは、全道でも比較的安い料金を維持しながら、老朽化対策を優先的に進めるなど水道施設の維持を行い、水道水の供給を行ってきました。
　今後も人口減少に伴う利用者数の継続的な落ち込みなど、さらに厳しい経営環境を想定しなければならない状況である一方で、適切な時期に老朽管などの施設更新を行う必要があり、中・長期的な経営安定化が求められています。
　今後も平成28年度料金改定時に作成した今後10年間の収支経営計画を基本とし、経費圧縮など様々な努力を継続しながら、随時に収支経営計画の執行状況の確認・分析を行い、経営環境の変化に対応した適切な料金設定を検討するなど、経営安定化に向けた取組みを進めます。</t>
    <rPh sb="157" eb="160">
      <t>ケイゾクテキ</t>
    </rPh>
    <rPh sb="224" eb="225">
      <t>チュウ</t>
    </rPh>
    <rPh sb="226" eb="229">
      <t>チョウキテキ</t>
    </rPh>
    <rPh sb="232" eb="235">
      <t>アンテイカ</t>
    </rPh>
    <rPh sb="236" eb="237">
      <t>モト</t>
    </rPh>
    <rPh sb="247" eb="249">
      <t>コンゴ</t>
    </rPh>
    <rPh sb="357" eb="360">
      <t>アンテイカ</t>
    </rPh>
    <rPh sb="361" eb="362">
      <t>ム</t>
    </rPh>
    <rPh sb="364" eb="366">
      <t>トリク</t>
    </rPh>
    <rPh sb="368" eb="369">
      <t>スス</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</si>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</sst>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0.44</c:v>
                </c:pt>
                <c:pt idx="1">
                  <c:v>0.52</c:v>
                </c:pt>
                <c:pt idx="2">
                  <c:v>0.48</c:v>
                </c:pt>
                <c:pt idx="3">
                  <c:v>0.27</c:v>
                </c:pt>
                <c:pt idx="4">
                  <c:v>0.18</c:v>
                </c:pt>
              </c:numCache>
            </c:numRef>
          </c:val>
        </c:ser>
        <c:dLbls>
          <c:showLegendKey val="0"/>
          <c:showVal val="0"/>
          <c:showCatName val="0"/>
          <c:showSerName val="0"/>
          <c:showPercent val="0"/>
          <c:showBubbleSize val="0"/>
        </c:dLbls>
        <c:gapWidth val="150"/>
        <c:axId val="100731520"/>
        <c:axId val="1050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00731520"/>
        <c:axId val="105086976"/>
      </c:lineChart>
      <c:dateAx>
        <c:axId val="100731520"/>
        <c:scaling>
          <c:orientation val="minMax"/>
        </c:scaling>
        <c:delete val="1"/>
        <c:axPos val="b"/>
        <c:numFmt formatCode="ge" sourceLinked="1"/>
        <c:majorTickMark val="none"/>
        <c:minorTickMark val="none"/>
        <c:tickLblPos val="none"/>
        <c:crossAx val="105086976"/>
        <c:crosses val="autoZero"/>
        <c:auto val="1"/>
        <c:lblOffset val="100"/>
        <c:baseTimeUnit val="years"/>
      </c:dateAx>
      <c:valAx>
        <c:axId val="1050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46.78</c:v>
                </c:pt>
                <c:pt idx="1">
                  <c:v>45.74</c:v>
                </c:pt>
                <c:pt idx="2">
                  <c:v>44.79</c:v>
                </c:pt>
                <c:pt idx="3">
                  <c:v>46.08</c:v>
                </c:pt>
                <c:pt idx="4">
                  <c:v>45.4</c:v>
                </c:pt>
              </c:numCache>
            </c:numRef>
          </c:val>
        </c:ser>
        <c:dLbls>
          <c:showLegendKey val="0"/>
          <c:showVal val="0"/>
          <c:showCatName val="0"/>
          <c:showSerName val="0"/>
          <c:showPercent val="0"/>
          <c:showBubbleSize val="0"/>
        </c:dLbls>
        <c:gapWidth val="150"/>
        <c:axId val="96825344"/>
        <c:axId val="968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6825344"/>
        <c:axId val="96827264"/>
      </c:lineChart>
      <c:dateAx>
        <c:axId val="96825344"/>
        <c:scaling>
          <c:orientation val="minMax"/>
        </c:scaling>
        <c:delete val="1"/>
        <c:axPos val="b"/>
        <c:numFmt formatCode="ge" sourceLinked="1"/>
        <c:majorTickMark val="none"/>
        <c:minorTickMark val="none"/>
        <c:tickLblPos val="none"/>
        <c:crossAx val="96827264"/>
        <c:crosses val="autoZero"/>
        <c:auto val="1"/>
        <c:lblOffset val="100"/>
        <c:baseTimeUnit val="years"/>
      </c:dateAx>
      <c:valAx>
        <c:axId val="968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80.95</c:v>
                </c:pt>
                <c:pt idx="1">
                  <c:v>80.489999999999995</c:v>
                </c:pt>
                <c:pt idx="2">
                  <c:v>80.72</c:v>
                </c:pt>
                <c:pt idx="3">
                  <c:v>80.61</c:v>
                </c:pt>
                <c:pt idx="4">
                  <c:v>80.67</c:v>
                </c:pt>
              </c:numCache>
            </c:numRef>
          </c:val>
        </c:ser>
        <c:dLbls>
          <c:showLegendKey val="0"/>
          <c:showVal val="0"/>
          <c:showCatName val="0"/>
          <c:showSerName val="0"/>
          <c:showPercent val="0"/>
          <c:showBubbleSize val="0"/>
        </c:dLbls>
        <c:gapWidth val="150"/>
        <c:axId val="96853376"/>
        <c:axId val="96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6853376"/>
        <c:axId val="96855552"/>
      </c:lineChart>
      <c:dateAx>
        <c:axId val="96853376"/>
        <c:scaling>
          <c:orientation val="minMax"/>
        </c:scaling>
        <c:delete val="1"/>
        <c:axPos val="b"/>
        <c:numFmt formatCode="ge" sourceLinked="1"/>
        <c:majorTickMark val="none"/>
        <c:minorTickMark val="none"/>
        <c:tickLblPos val="none"/>
        <c:crossAx val="96855552"/>
        <c:crosses val="autoZero"/>
        <c:auto val="1"/>
        <c:lblOffset val="100"/>
        <c:baseTimeUnit val="years"/>
      </c:dateAx>
      <c:valAx>
        <c:axId val="96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80.900000000000006</c:v>
                </c:pt>
                <c:pt idx="1">
                  <c:v>79.41</c:v>
                </c:pt>
                <c:pt idx="2">
                  <c:v>84.62</c:v>
                </c:pt>
                <c:pt idx="3">
                  <c:v>88.82</c:v>
                </c:pt>
                <c:pt idx="4">
                  <c:v>98.41</c:v>
                </c:pt>
              </c:numCache>
            </c:numRef>
          </c:val>
        </c:ser>
        <c:dLbls>
          <c:showLegendKey val="0"/>
          <c:showVal val="0"/>
          <c:showCatName val="0"/>
          <c:showSerName val="0"/>
          <c:showPercent val="0"/>
          <c:showBubbleSize val="0"/>
        </c:dLbls>
        <c:gapWidth val="150"/>
        <c:axId val="45947904"/>
        <c:axId val="46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45947904"/>
        <c:axId val="46003328"/>
      </c:lineChart>
      <c:dateAx>
        <c:axId val="45947904"/>
        <c:scaling>
          <c:orientation val="minMax"/>
        </c:scaling>
        <c:delete val="1"/>
        <c:axPos val="b"/>
        <c:numFmt formatCode="ge" sourceLinked="1"/>
        <c:majorTickMark val="none"/>
        <c:minorTickMark val="none"/>
        <c:tickLblPos val="none"/>
        <c:crossAx val="46003328"/>
        <c:crosses val="autoZero"/>
        <c:auto val="1"/>
        <c:lblOffset val="100"/>
        <c:baseTimeUnit val="years"/>
      </c:dateAx>
      <c:valAx>
        <c:axId val="4600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30.52</c:v>
                </c:pt>
                <c:pt idx="1">
                  <c:v>32.950000000000003</c:v>
                </c:pt>
                <c:pt idx="2">
                  <c:v>34.51</c:v>
                </c:pt>
                <c:pt idx="3">
                  <c:v>36.97</c:v>
                </c:pt>
                <c:pt idx="4">
                  <c:v>39.08</c:v>
                </c:pt>
              </c:numCache>
            </c:numRef>
          </c:val>
        </c:ser>
        <c:dLbls>
          <c:showLegendKey val="0"/>
          <c:showVal val="0"/>
          <c:showCatName val="0"/>
          <c:showSerName val="0"/>
          <c:showPercent val="0"/>
          <c:showBubbleSize val="0"/>
        </c:dLbls>
        <c:gapWidth val="150"/>
        <c:axId val="95603328"/>
        <c:axId val="96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5603328"/>
        <c:axId val="96142080"/>
      </c:lineChart>
      <c:dateAx>
        <c:axId val="95603328"/>
        <c:scaling>
          <c:orientation val="minMax"/>
        </c:scaling>
        <c:delete val="1"/>
        <c:axPos val="b"/>
        <c:numFmt formatCode="ge" sourceLinked="1"/>
        <c:majorTickMark val="none"/>
        <c:minorTickMark val="none"/>
        <c:tickLblPos val="none"/>
        <c:crossAx val="96142080"/>
        <c:crosses val="autoZero"/>
        <c:auto val="1"/>
        <c:lblOffset val="100"/>
        <c:baseTimeUnit val="years"/>
      </c:dateAx>
      <c:valAx>
        <c:axId val="96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7.61</c:v>
                </c:pt>
                <c:pt idx="1">
                  <c:v>7.05</c:v>
                </c:pt>
                <c:pt idx="2">
                  <c:v>6.54</c:v>
                </c:pt>
                <c:pt idx="3">
                  <c:v>2.76</c:v>
                </c:pt>
                <c:pt idx="4">
                  <c:v>2.67</c:v>
                </c:pt>
              </c:numCache>
            </c:numRef>
          </c:val>
        </c:ser>
        <c:dLbls>
          <c:showLegendKey val="0"/>
          <c:showVal val="0"/>
          <c:showCatName val="0"/>
          <c:showSerName val="0"/>
          <c:showPercent val="0"/>
          <c:showBubbleSize val="0"/>
        </c:dLbls>
        <c:gapWidth val="150"/>
        <c:axId val="96168192"/>
        <c:axId val="961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6168192"/>
        <c:axId val="96174464"/>
      </c:lineChart>
      <c:dateAx>
        <c:axId val="96168192"/>
        <c:scaling>
          <c:orientation val="minMax"/>
        </c:scaling>
        <c:delete val="1"/>
        <c:axPos val="b"/>
        <c:numFmt formatCode="ge" sourceLinked="1"/>
        <c:majorTickMark val="none"/>
        <c:minorTickMark val="none"/>
        <c:tickLblPos val="none"/>
        <c:crossAx val="96174464"/>
        <c:crosses val="autoZero"/>
        <c:auto val="1"/>
        <c:lblOffset val="100"/>
        <c:baseTimeUnit val="years"/>
      </c:dateAx>
      <c:valAx>
        <c:axId val="96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29.53</c:v>
                </c:pt>
                <c:pt idx="1">
                  <c:v>56.61</c:v>
                </c:pt>
                <c:pt idx="2">
                  <c:v>86.82</c:v>
                </c:pt>
                <c:pt idx="3">
                  <c:v>98</c:v>
                </c:pt>
                <c:pt idx="4">
                  <c:v>94.85</c:v>
                </c:pt>
              </c:numCache>
            </c:numRef>
          </c:val>
        </c:ser>
        <c:dLbls>
          <c:showLegendKey val="0"/>
          <c:showVal val="0"/>
          <c:showCatName val="0"/>
          <c:showSerName val="0"/>
          <c:showPercent val="0"/>
          <c:showBubbleSize val="0"/>
        </c:dLbls>
        <c:gapWidth val="150"/>
        <c:axId val="96184192"/>
        <c:axId val="961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6184192"/>
        <c:axId val="96190464"/>
      </c:lineChart>
      <c:dateAx>
        <c:axId val="96184192"/>
        <c:scaling>
          <c:orientation val="minMax"/>
        </c:scaling>
        <c:delete val="1"/>
        <c:axPos val="b"/>
        <c:numFmt formatCode="ge" sourceLinked="1"/>
        <c:majorTickMark val="none"/>
        <c:minorTickMark val="none"/>
        <c:tickLblPos val="none"/>
        <c:crossAx val="96190464"/>
        <c:crosses val="autoZero"/>
        <c:auto val="1"/>
        <c:lblOffset val="100"/>
        <c:baseTimeUnit val="years"/>
      </c:dateAx>
      <c:valAx>
        <c:axId val="9619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2667.97</c:v>
                </c:pt>
                <c:pt idx="1">
                  <c:v>1543.2</c:v>
                </c:pt>
                <c:pt idx="2">
                  <c:v>98.73</c:v>
                </c:pt>
                <c:pt idx="3">
                  <c:v>85.83</c:v>
                </c:pt>
                <c:pt idx="4">
                  <c:v>85.3</c:v>
                </c:pt>
              </c:numCache>
            </c:numRef>
          </c:val>
        </c:ser>
        <c:dLbls>
          <c:showLegendKey val="0"/>
          <c:showVal val="0"/>
          <c:showCatName val="0"/>
          <c:showSerName val="0"/>
          <c:showPercent val="0"/>
          <c:showBubbleSize val="0"/>
        </c:dLbls>
        <c:gapWidth val="150"/>
        <c:axId val="96200192"/>
        <c:axId val="96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6200192"/>
        <c:axId val="96202112"/>
      </c:lineChart>
      <c:dateAx>
        <c:axId val="96200192"/>
        <c:scaling>
          <c:orientation val="minMax"/>
        </c:scaling>
        <c:delete val="1"/>
        <c:axPos val="b"/>
        <c:numFmt formatCode="ge" sourceLinked="1"/>
        <c:majorTickMark val="none"/>
        <c:minorTickMark val="none"/>
        <c:tickLblPos val="none"/>
        <c:crossAx val="96202112"/>
        <c:crosses val="autoZero"/>
        <c:auto val="1"/>
        <c:lblOffset val="100"/>
        <c:baseTimeUnit val="years"/>
      </c:dateAx>
      <c:valAx>
        <c:axId val="9620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1309.52</c:v>
                </c:pt>
                <c:pt idx="1">
                  <c:v>1312.33</c:v>
                </c:pt>
                <c:pt idx="2">
                  <c:v>1302.04</c:v>
                </c:pt>
                <c:pt idx="3">
                  <c:v>1215.08</c:v>
                </c:pt>
                <c:pt idx="4">
                  <c:v>1080.3399999999999</c:v>
                </c:pt>
              </c:numCache>
            </c:numRef>
          </c:val>
        </c:ser>
        <c:dLbls>
          <c:showLegendKey val="0"/>
          <c:showVal val="0"/>
          <c:showCatName val="0"/>
          <c:showSerName val="0"/>
          <c:showPercent val="0"/>
          <c:showBubbleSize val="0"/>
        </c:dLbls>
        <c:gapWidth val="150"/>
        <c:axId val="96699520"/>
        <c:axId val="967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6699520"/>
        <c:axId val="96701440"/>
      </c:lineChart>
      <c:dateAx>
        <c:axId val="96699520"/>
        <c:scaling>
          <c:orientation val="minMax"/>
        </c:scaling>
        <c:delete val="1"/>
        <c:axPos val="b"/>
        <c:numFmt formatCode="ge" sourceLinked="1"/>
        <c:majorTickMark val="none"/>
        <c:minorTickMark val="none"/>
        <c:tickLblPos val="none"/>
        <c:crossAx val="96701440"/>
        <c:crosses val="autoZero"/>
        <c:auto val="1"/>
        <c:lblOffset val="100"/>
        <c:baseTimeUnit val="years"/>
      </c:dateAx>
      <c:valAx>
        <c:axId val="9670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78.430000000000007</c:v>
                </c:pt>
                <c:pt idx="1">
                  <c:v>77.11</c:v>
                </c:pt>
                <c:pt idx="2">
                  <c:v>82.18</c:v>
                </c:pt>
                <c:pt idx="3">
                  <c:v>85.72</c:v>
                </c:pt>
                <c:pt idx="4">
                  <c:v>96.78</c:v>
                </c:pt>
              </c:numCache>
            </c:numRef>
          </c:val>
        </c:ser>
        <c:dLbls>
          <c:showLegendKey val="0"/>
          <c:showVal val="0"/>
          <c:showCatName val="0"/>
          <c:showSerName val="0"/>
          <c:showPercent val="0"/>
          <c:showBubbleSize val="0"/>
        </c:dLbls>
        <c:gapWidth val="150"/>
        <c:axId val="96719616"/>
        <c:axId val="96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6719616"/>
        <c:axId val="96721536"/>
      </c:lineChart>
      <c:dateAx>
        <c:axId val="96719616"/>
        <c:scaling>
          <c:orientation val="minMax"/>
        </c:scaling>
        <c:delete val="1"/>
        <c:axPos val="b"/>
        <c:numFmt formatCode="ge" sourceLinked="1"/>
        <c:majorTickMark val="none"/>
        <c:minorTickMark val="none"/>
        <c:tickLblPos val="none"/>
        <c:crossAx val="96721536"/>
        <c:crosses val="autoZero"/>
        <c:auto val="1"/>
        <c:lblOffset val="100"/>
        <c:baseTimeUnit val="years"/>
      </c:dateAx>
      <c:valAx>
        <c:axId val="96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185.36</c:v>
                </c:pt>
                <c:pt idx="1">
                  <c:v>188.39</c:v>
                </c:pt>
                <c:pt idx="2">
                  <c:v>177.84</c:v>
                </c:pt>
                <c:pt idx="3">
                  <c:v>170.08</c:v>
                </c:pt>
                <c:pt idx="4">
                  <c:v>161.38999999999999</c:v>
                </c:pt>
              </c:numCache>
            </c:numRef>
          </c:val>
        </c:ser>
        <c:dLbls>
          <c:showLegendKey val="0"/>
          <c:showVal val="0"/>
          <c:showCatName val="0"/>
          <c:showSerName val="0"/>
          <c:showPercent val="0"/>
          <c:showBubbleSize val="0"/>
        </c:dLbls>
        <c:gapWidth val="150"/>
        <c:axId val="96801152"/>
        <c:axId val="96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6801152"/>
        <c:axId val="96803072"/>
      </c:lineChart>
      <c:dateAx>
        <c:axId val="96801152"/>
        <c:scaling>
          <c:orientation val="minMax"/>
        </c:scaling>
        <c:delete val="1"/>
        <c:axPos val="b"/>
        <c:numFmt formatCode="ge" sourceLinked="1"/>
        <c:majorTickMark val="none"/>
        <c:minorTickMark val="none"/>
        <c:tickLblPos val="none"/>
        <c:crossAx val="96803072"/>
        <c:crosses val="autoZero"/>
        <c:auto val="1"/>
        <c:lblOffset val="100"/>
        <c:baseTimeUnit val="years"/>
      </c:dateAx>
      <c:valAx>
        <c:axId val="96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AD10" sqref="AD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北海道　斜里町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11862</v>
      </c>
      <c r="AM8" s="71"/>
      <c r="AN8" s="71"/>
      <c r="AO8" s="71"/>
      <c r="AP8" s="71"/>
      <c r="AQ8" s="71"/>
      <c r="AR8" s="71"/>
      <c r="AS8" s="71"/>
      <c r="AT8" s="67">
        <f>データ!$S$6</f>
        <v>737.12</v>
      </c>
      <c r="AU8" s="68"/>
      <c r="AV8" s="68"/>
      <c r="AW8" s="68"/>
      <c r="AX8" s="68"/>
      <c r="AY8" s="68"/>
      <c r="AZ8" s="68"/>
      <c r="BA8" s="68"/>
      <c r="BB8" s="70">
        <f>データ!$T$6</f>
        <v>16.09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33.26</v>
      </c>
      <c r="J10" s="68"/>
      <c r="K10" s="68"/>
      <c r="L10" s="68"/>
      <c r="M10" s="68"/>
      <c r="N10" s="68"/>
      <c r="O10" s="69"/>
      <c r="P10" s="70">
        <f>データ!$P$6</f>
        <v>89</v>
      </c>
      <c r="Q10" s="70"/>
      <c r="R10" s="70"/>
      <c r="S10" s="70"/>
      <c r="T10" s="70"/>
      <c r="U10" s="70"/>
      <c r="V10" s="70"/>
      <c r="W10" s="71">
        <f>データ!$Q$6</f>
        <v>3190</v>
      </c>
      <c r="X10" s="71"/>
      <c r="Y10" s="71"/>
      <c r="Z10" s="71"/>
      <c r="AA10" s="71"/>
      <c r="AB10" s="71"/>
      <c r="AC10" s="71"/>
      <c r="AD10" s="2"/>
      <c r="AE10" s="2"/>
      <c r="AF10" s="2"/>
      <c r="AG10" s="2"/>
      <c r="AH10" s="5"/>
      <c r="AI10" s="5"/>
      <c r="AJ10" s="5"/>
      <c r="AK10" s="5"/>
      <c r="AL10" s="71">
        <f>データ!$U$6</f>
        <v>10384</v>
      </c>
      <c r="AM10" s="71"/>
      <c r="AN10" s="71"/>
      <c r="AO10" s="71"/>
      <c r="AP10" s="71"/>
      <c r="AQ10" s="71"/>
      <c r="AR10" s="71"/>
      <c r="AS10" s="71"/>
      <c r="AT10" s="67">
        <f>データ!$V$6</f>
        <v>25.22</v>
      </c>
      <c r="AU10" s="68"/>
      <c r="AV10" s="68"/>
      <c r="AW10" s="68"/>
      <c r="AX10" s="68"/>
      <c r="AY10" s="68"/>
      <c r="AZ10" s="68"/>
      <c r="BA10" s="68"/>
      <c r="BB10" s="70">
        <f>データ!$W$6</f>
        <v>411.74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15458</v>
      </c>
      <c r="D6" s="34">
        <f t="shared" si="3"/>
        <v>46</v>
      </c>
      <c r="E6" s="34">
        <f t="shared" si="3"/>
        <v>1</v>
      </c>
      <c r="F6" s="34">
        <f t="shared" si="3"/>
        <v>0</v>
      </c>
      <c r="G6" s="34">
        <f t="shared" si="3"/>
        <v>1</v>
      </c>
      <c r="H6" s="34" t="str">
        <f t="shared" si="3"/>
        <v>北海道　斜里町</v>
      </c>
      <c r="I6" s="34" t="str">
        <f t="shared" si="3"/>
        <v>法適用</v>
      </c>
      <c r="J6" s="34" t="str">
        <f t="shared" si="3"/>
        <v>水道事業</v>
      </c>
      <c r="K6" s="34" t="str">
        <f t="shared" si="3"/>
        <v>末端給水事業</v>
      </c>
      <c r="L6" s="34" t="str">
        <f t="shared" si="3"/>
        <v>A7</v>
      </c>
      <c r="M6" s="34">
        <f t="shared" si="3"/>
        <v>0</v>
      </c>
      <c r="N6" s="35" t="str">
        <f t="shared" si="3"/>
        <v>-</v>
      </c>
      <c r="O6" s="35">
        <f t="shared" si="3"/>
        <v>33.26</v>
      </c>
      <c r="P6" s="35">
        <f t="shared" si="3"/>
        <v>89</v>
      </c>
      <c r="Q6" s="35">
        <f t="shared" si="3"/>
        <v>3190</v>
      </c>
      <c r="R6" s="35">
        <f t="shared" si="3"/>
        <v>11862</v>
      </c>
      <c r="S6" s="35">
        <f t="shared" si="3"/>
        <v>737.12</v>
      </c>
      <c r="T6" s="35">
        <f t="shared" si="3"/>
        <v>16.09</v>
      </c>
      <c r="U6" s="35">
        <f t="shared" si="3"/>
        <v>10384</v>
      </c>
      <c r="V6" s="35">
        <f t="shared" si="3"/>
        <v>25.22</v>
      </c>
      <c r="W6" s="35">
        <f t="shared" si="3"/>
        <v>411.74</v>
      </c>
      <c r="X6" s="36">
        <f>IF(X7="",NA(),X7)</f>
        <v>80.900000000000006</v>
      </c>
      <c r="Y6" s="36">
        <f t="shared" ref="Y6:AG6" si="4">IF(Y7="",NA(),Y7)</f>
        <v>79.41</v>
      </c>
      <c r="Z6" s="36">
        <f t="shared" si="4"/>
        <v>84.62</v>
      </c>
      <c r="AA6" s="36">
        <f t="shared" si="4"/>
        <v>88.82</v>
      </c>
      <c r="AB6" s="36">
        <f t="shared" si="4"/>
        <v>98.41</v>
      </c>
      <c r="AC6" s="36">
        <f t="shared" si="4"/>
        <v>108.33</v>
      </c>
      <c r="AD6" s="36">
        <f t="shared" si="4"/>
        <v>107.95</v>
      </c>
      <c r="AE6" s="36">
        <f t="shared" si="4"/>
        <v>109.49</v>
      </c>
      <c r="AF6" s="36">
        <f t="shared" si="4"/>
        <v>111.06</v>
      </c>
      <c r="AG6" s="36">
        <f t="shared" si="4"/>
        <v>111.34</v>
      </c>
      <c r="AH6" s="35" t="str">
        <f>IF(AH7="","",IF(AH7="-","【-】","【"&amp;SUBSTITUTE(TEXT(AH7,"#,##0.00"),"-","△")&amp;"】"))</f>
        <v>【114.35】</v>
      </c>
      <c r="AI6" s="36">
        <f>IF(AI7="",NA(),AI7)</f>
        <v>29.53</v>
      </c>
      <c r="AJ6" s="36">
        <f t="shared" ref="AJ6:AR6" si="5">IF(AJ7="",NA(),AJ7)</f>
        <v>56.61</v>
      </c>
      <c r="AK6" s="36">
        <f t="shared" si="5"/>
        <v>86.82</v>
      </c>
      <c r="AL6" s="36">
        <f t="shared" si="5"/>
        <v>98</v>
      </c>
      <c r="AM6" s="36">
        <f t="shared" si="5"/>
        <v>94.85</v>
      </c>
      <c r="AN6" s="36">
        <f t="shared" si="5"/>
        <v>15.69</v>
      </c>
      <c r="AO6" s="36">
        <f t="shared" si="5"/>
        <v>13.47</v>
      </c>
      <c r="AP6" s="36">
        <f t="shared" si="5"/>
        <v>9.49</v>
      </c>
      <c r="AQ6" s="36">
        <f t="shared" si="5"/>
        <v>9.35</v>
      </c>
      <c r="AR6" s="36">
        <f t="shared" si="5"/>
        <v>10.130000000000001</v>
      </c>
      <c r="AS6" s="35" t="str">
        <f>IF(AS7="","",IF(AS7="-","【-】","【"&amp;SUBSTITUTE(TEXT(AS7,"#,##0.00"),"-","△")&amp;"】"))</f>
        <v>【0.79】</v>
      </c>
      <c r="AT6" s="36">
        <f>IF(AT7="",NA(),AT7)</f>
        <v>2667.97</v>
      </c>
      <c r="AU6" s="36">
        <f t="shared" ref="AU6:BC6" si="6">IF(AU7="",NA(),AU7)</f>
        <v>1543.2</v>
      </c>
      <c r="AV6" s="36">
        <f t="shared" si="6"/>
        <v>98.73</v>
      </c>
      <c r="AW6" s="36">
        <f t="shared" si="6"/>
        <v>85.83</v>
      </c>
      <c r="AX6" s="36">
        <f t="shared" si="6"/>
        <v>85.3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1309.52</v>
      </c>
      <c r="BF6" s="36">
        <f t="shared" ref="BF6:BN6" si="7">IF(BF7="",NA(),BF7)</f>
        <v>1312.33</v>
      </c>
      <c r="BG6" s="36">
        <f t="shared" si="7"/>
        <v>1302.04</v>
      </c>
      <c r="BH6" s="36">
        <f t="shared" si="7"/>
        <v>1215.08</v>
      </c>
      <c r="BI6" s="36">
        <f t="shared" si="7"/>
        <v>1080.3399999999999</v>
      </c>
      <c r="BJ6" s="36">
        <f t="shared" si="7"/>
        <v>458</v>
      </c>
      <c r="BK6" s="36">
        <f t="shared" si="7"/>
        <v>443.13</v>
      </c>
      <c r="BL6" s="36">
        <f t="shared" si="7"/>
        <v>442.54</v>
      </c>
      <c r="BM6" s="36">
        <f t="shared" si="7"/>
        <v>431</v>
      </c>
      <c r="BN6" s="36">
        <f t="shared" si="7"/>
        <v>422.5</v>
      </c>
      <c r="BO6" s="35" t="str">
        <f>IF(BO7="","",IF(BO7="-","【-】","【"&amp;SUBSTITUTE(TEXT(BO7,"#,##0.00"),"-","△")&amp;"】"))</f>
        <v>【270.87】</v>
      </c>
      <c r="BP6" s="36">
        <f>IF(BP7="",NA(),BP7)</f>
        <v>78.430000000000007</v>
      </c>
      <c r="BQ6" s="36">
        <f t="shared" ref="BQ6:BY6" si="8">IF(BQ7="",NA(),BQ7)</f>
        <v>77.11</v>
      </c>
      <c r="BR6" s="36">
        <f t="shared" si="8"/>
        <v>82.18</v>
      </c>
      <c r="BS6" s="36">
        <f t="shared" si="8"/>
        <v>85.72</v>
      </c>
      <c r="BT6" s="36">
        <f t="shared" si="8"/>
        <v>96.78</v>
      </c>
      <c r="BU6" s="36">
        <f t="shared" si="8"/>
        <v>96.27</v>
      </c>
      <c r="BV6" s="36">
        <f t="shared" si="8"/>
        <v>95.4</v>
      </c>
      <c r="BW6" s="36">
        <f t="shared" si="8"/>
        <v>98.6</v>
      </c>
      <c r="BX6" s="36">
        <f t="shared" si="8"/>
        <v>100.82</v>
      </c>
      <c r="BY6" s="36">
        <f t="shared" si="8"/>
        <v>101.64</v>
      </c>
      <c r="BZ6" s="35" t="str">
        <f>IF(BZ7="","",IF(BZ7="-","【-】","【"&amp;SUBSTITUTE(TEXT(BZ7,"#,##0.00"),"-","△")&amp;"】"))</f>
        <v>【105.59】</v>
      </c>
      <c r="CA6" s="36">
        <f>IF(CA7="",NA(),CA7)</f>
        <v>185.36</v>
      </c>
      <c r="CB6" s="36">
        <f t="shared" ref="CB6:CJ6" si="9">IF(CB7="",NA(),CB7)</f>
        <v>188.39</v>
      </c>
      <c r="CC6" s="36">
        <f t="shared" si="9"/>
        <v>177.84</v>
      </c>
      <c r="CD6" s="36">
        <f t="shared" si="9"/>
        <v>170.08</v>
      </c>
      <c r="CE6" s="36">
        <f t="shared" si="9"/>
        <v>161.38999999999999</v>
      </c>
      <c r="CF6" s="36">
        <f t="shared" si="9"/>
        <v>186.94</v>
      </c>
      <c r="CG6" s="36">
        <f t="shared" si="9"/>
        <v>186.15</v>
      </c>
      <c r="CH6" s="36">
        <f t="shared" si="9"/>
        <v>181.67</v>
      </c>
      <c r="CI6" s="36">
        <f t="shared" si="9"/>
        <v>179.55</v>
      </c>
      <c r="CJ6" s="36">
        <f t="shared" si="9"/>
        <v>179.16</v>
      </c>
      <c r="CK6" s="35" t="str">
        <f>IF(CK7="","",IF(CK7="-","【-】","【"&amp;SUBSTITUTE(TEXT(CK7,"#,##0.00"),"-","△")&amp;"】"))</f>
        <v>【163.27】</v>
      </c>
      <c r="CL6" s="36">
        <f>IF(CL7="",NA(),CL7)</f>
        <v>46.78</v>
      </c>
      <c r="CM6" s="36">
        <f t="shared" ref="CM6:CU6" si="10">IF(CM7="",NA(),CM7)</f>
        <v>45.74</v>
      </c>
      <c r="CN6" s="36">
        <f t="shared" si="10"/>
        <v>44.79</v>
      </c>
      <c r="CO6" s="36">
        <f t="shared" si="10"/>
        <v>46.08</v>
      </c>
      <c r="CP6" s="36">
        <f t="shared" si="10"/>
        <v>45.4</v>
      </c>
      <c r="CQ6" s="36">
        <f t="shared" si="10"/>
        <v>54.51</v>
      </c>
      <c r="CR6" s="36">
        <f t="shared" si="10"/>
        <v>54.47</v>
      </c>
      <c r="CS6" s="36">
        <f t="shared" si="10"/>
        <v>53.61</v>
      </c>
      <c r="CT6" s="36">
        <f t="shared" si="10"/>
        <v>53.52</v>
      </c>
      <c r="CU6" s="36">
        <f t="shared" si="10"/>
        <v>54.24</v>
      </c>
      <c r="CV6" s="35" t="str">
        <f>IF(CV7="","",IF(CV7="-","【-】","【"&amp;SUBSTITUTE(TEXT(CV7,"#,##0.00"),"-","△")&amp;"】"))</f>
        <v>【59.94】</v>
      </c>
      <c r="CW6" s="36">
        <f>IF(CW7="",NA(),CW7)</f>
        <v>80.95</v>
      </c>
      <c r="CX6" s="36">
        <f t="shared" ref="CX6:DF6" si="11">IF(CX7="",NA(),CX7)</f>
        <v>80.489999999999995</v>
      </c>
      <c r="CY6" s="36">
        <f t="shared" si="11"/>
        <v>80.72</v>
      </c>
      <c r="CZ6" s="36">
        <f t="shared" si="11"/>
        <v>80.61</v>
      </c>
      <c r="DA6" s="36">
        <f t="shared" si="11"/>
        <v>80.67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30.52</v>
      </c>
      <c r="DI6" s="36">
        <f t="shared" ref="DI6:DQ6" si="12">IF(DI7="",NA(),DI7)</f>
        <v>32.950000000000003</v>
      </c>
      <c r="DJ6" s="36">
        <f t="shared" si="12"/>
        <v>34.51</v>
      </c>
      <c r="DK6" s="36">
        <f t="shared" si="12"/>
        <v>36.97</v>
      </c>
      <c r="DL6" s="36">
        <f t="shared" si="12"/>
        <v>39.08</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7.61</v>
      </c>
      <c r="DT6" s="36">
        <f t="shared" ref="DT6:EB6" si="13">IF(DT7="",NA(),DT7)</f>
        <v>7.05</v>
      </c>
      <c r="DU6" s="36">
        <f t="shared" si="13"/>
        <v>6.54</v>
      </c>
      <c r="DV6" s="36">
        <f t="shared" si="13"/>
        <v>2.76</v>
      </c>
      <c r="DW6" s="36">
        <f t="shared" si="13"/>
        <v>2.67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0.44</v>
      </c>
      <c r="EE6" s="36">
        <f t="shared" ref="EE6:EM6" si="14">IF(EE7="",NA(),EE7)</f>
        <v>0.52</v>
      </c>
      <c r="EF6" s="36">
        <f t="shared" si="14"/>
        <v>0.48</v>
      </c>
      <c r="EG6" s="36">
        <f t="shared" si="14"/>
        <v>0.27</v>
      </c>
      <c r="EH6" s="36">
        <f t="shared" si="14"/>
        <v>0.18</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15458</v>
      </c>
      <c r="D7" s="38">
        <v>46</v>
      </c>
      <c r="E7" s="38">
        <v>1</v>
      </c>
      <c r="F7" s="38">
        <v>0</v>
      </c>
      <c r="G7" s="38">
        <v>1</v>
      </c>
      <c r="H7" s="38" t="s">
        <v>105</v>
      </c>
      <c r="I7" s="38" t="s">
        <v>106</v>
      </c>
      <c r="J7" s="38" t="s">
        <v>107</v>
      </c>
      <c r="K7" s="38" t="s">
        <v>108</v>
      </c>
      <c r="L7" s="38" t="s">
        <v>109</v>
      </c>
      <c r="M7" s="38"/>
      <c r="N7" s="39" t="s">
        <v>110</v>
      </c>
      <c r="O7" s="39">
        <v>33.26</v>
      </c>
      <c r="P7" s="39">
        <v>89</v>
      </c>
      <c r="Q7" s="39">
        <v>3190</v>
      </c>
      <c r="R7" s="39">
        <v>11862</v>
      </c>
      <c r="S7" s="39">
        <v>737.12</v>
      </c>
      <c r="T7" s="39">
        <v>16.09</v>
      </c>
      <c r="U7" s="39">
        <v>10384</v>
      </c>
      <c r="V7" s="39">
        <v>25.22</v>
      </c>
      <c r="W7" s="39">
        <v>411.74</v>
      </c>
      <c r="X7" s="39">
        <v>80.900000000000006</v>
      </c>
      <c r="Y7" s="39">
        <v>79.41</v>
      </c>
      <c r="Z7" s="39">
        <v>84.62</v>
      </c>
      <c r="AA7" s="39">
        <v>88.82</v>
      </c>
      <c r="AB7" s="39">
        <v>98.41</v>
      </c>
      <c r="AC7" s="39">
        <v>108.33</v>
      </c>
      <c r="AD7" s="39">
        <v>107.95</v>
      </c>
      <c r="AE7" s="39">
        <v>109.49</v>
      </c>
      <c r="AF7" s="39">
        <v>111.06</v>
      </c>
      <c r="AG7" s="39">
        <v>111.34</v>
      </c>
      <c r="AH7" s="39">
        <v>114.35</v>
      </c>
      <c r="AI7" s="39">
        <v>29.53</v>
      </c>
      <c r="AJ7" s="39">
        <v>56.61</v>
      </c>
      <c r="AK7" s="39">
        <v>86.82</v>
      </c>
      <c r="AL7" s="39">
        <v>98</v>
      </c>
      <c r="AM7" s="39">
        <v>94.85</v>
      </c>
      <c r="AN7" s="39">
        <v>15.69</v>
      </c>
      <c r="AO7" s="39">
        <v>13.47</v>
      </c>
      <c r="AP7" s="39">
        <v>9.49</v>
      </c>
      <c r="AQ7" s="39">
        <v>9.35</v>
      </c>
      <c r="AR7" s="39">
        <v>10.130000000000001</v>
      </c>
      <c r="AS7" s="39">
        <v>0.79</v>
      </c>
      <c r="AT7" s="39">
        <v>2667.97</v>
      </c>
      <c r="AU7" s="39">
        <v>1543.2</v>
      </c>
      <c r="AV7" s="39">
        <v>98.73</v>
      </c>
      <c r="AW7" s="39">
        <v>85.83</v>
      </c>
      <c r="AX7" s="39">
        <v>85.3</v>
      </c>
      <c r="AY7" s="39">
        <v>1159.4100000000001</v>
      </c>
      <c r="AZ7" s="39">
        <v>1081.23</v>
      </c>
      <c r="BA7" s="39">
        <v>406.37</v>
      </c>
      <c r="BB7" s="39">
        <v>398.29</v>
      </c>
      <c r="BC7" s="39">
        <v>388.67</v>
      </c>
      <c r="BD7" s="39">
        <v>262.87</v>
      </c>
      <c r="BE7" s="39">
        <v>1309.52</v>
      </c>
      <c r="BF7" s="39">
        <v>1312.33</v>
      </c>
      <c r="BG7" s="39">
        <v>1302.04</v>
      </c>
      <c r="BH7" s="39">
        <v>1215.08</v>
      </c>
      <c r="BI7" s="39">
        <v>1080.3399999999999</v>
      </c>
      <c r="BJ7" s="39">
        <v>458</v>
      </c>
      <c r="BK7" s="39">
        <v>443.13</v>
      </c>
      <c r="BL7" s="39">
        <v>442.54</v>
      </c>
      <c r="BM7" s="39">
        <v>431</v>
      </c>
      <c r="BN7" s="39">
        <v>422.5</v>
      </c>
      <c r="BO7" s="39">
        <v>270.87</v>
      </c>
      <c r="BP7" s="39">
        <v>78.430000000000007</v>
      </c>
      <c r="BQ7" s="39">
        <v>77.11</v>
      </c>
      <c r="BR7" s="39">
        <v>82.18</v>
      </c>
      <c r="BS7" s="39">
        <v>85.72</v>
      </c>
      <c r="BT7" s="39">
        <v>96.78</v>
      </c>
      <c r="BU7" s="39">
        <v>96.27</v>
      </c>
      <c r="BV7" s="39">
        <v>95.4</v>
      </c>
      <c r="BW7" s="39">
        <v>98.6</v>
      </c>
      <c r="BX7" s="39">
        <v>100.82</v>
      </c>
      <c r="BY7" s="39">
        <v>101.64</v>
      </c>
      <c r="BZ7" s="39">
        <v>105.59</v>
      </c>
      <c r="CA7" s="39">
        <v>185.36</v>
      </c>
      <c r="CB7" s="39">
        <v>188.39</v>
      </c>
      <c r="CC7" s="39">
        <v>177.84</v>
      </c>
      <c r="CD7" s="39">
        <v>170.08</v>
      </c>
      <c r="CE7" s="39">
        <v>161.38999999999999</v>
      </c>
      <c r="CF7" s="39">
        <v>186.94</v>
      </c>
      <c r="CG7" s="39">
        <v>186.15</v>
      </c>
      <c r="CH7" s="39">
        <v>181.67</v>
      </c>
      <c r="CI7" s="39">
        <v>179.55</v>
      </c>
      <c r="CJ7" s="39">
        <v>179.16</v>
      </c>
      <c r="CK7" s="39">
        <v>163.27000000000001</v>
      </c>
      <c r="CL7" s="39">
        <v>46.78</v>
      </c>
      <c r="CM7" s="39">
        <v>45.74</v>
      </c>
      <c r="CN7" s="39">
        <v>44.79</v>
      </c>
      <c r="CO7" s="39">
        <v>46.08</v>
      </c>
      <c r="CP7" s="39">
        <v>45.4</v>
      </c>
      <c r="CQ7" s="39">
        <v>54.51</v>
      </c>
      <c r="CR7" s="39">
        <v>54.47</v>
      </c>
      <c r="CS7" s="39">
        <v>53.61</v>
      </c>
      <c r="CT7" s="39">
        <v>53.52</v>
      </c>
      <c r="CU7" s="39">
        <v>54.24</v>
      </c>
      <c r="CV7" s="39">
        <v>59.94</v>
      </c>
      <c r="CW7" s="39">
        <v>80.95</v>
      </c>
      <c r="CX7" s="39">
        <v>80.489999999999995</v>
      </c>
      <c r="CY7" s="39">
        <v>80.72</v>
      </c>
      <c r="CZ7" s="39">
        <v>80.61</v>
      </c>
      <c r="DA7" s="39">
        <v>80.67</v>
      </c>
      <c r="DB7" s="39">
        <v>81.790000000000006</v>
      </c>
      <c r="DC7" s="39">
        <v>81.459999999999994</v>
      </c>
      <c r="DD7" s="39">
        <v>81.31</v>
      </c>
      <c r="DE7" s="39">
        <v>81.459999999999994</v>
      </c>
      <c r="DF7" s="39">
        <v>81.680000000000007</v>
      </c>
      <c r="DG7" s="39">
        <v>90.22</v>
      </c>
      <c r="DH7" s="39">
        <v>30.52</v>
      </c>
      <c r="DI7" s="39">
        <v>32.950000000000003</v>
      </c>
      <c r="DJ7" s="39">
        <v>34.51</v>
      </c>
      <c r="DK7" s="39">
        <v>36.97</v>
      </c>
      <c r="DL7" s="39">
        <v>39.08</v>
      </c>
      <c r="DM7" s="39">
        <v>37.799999999999997</v>
      </c>
      <c r="DN7" s="39">
        <v>38.520000000000003</v>
      </c>
      <c r="DO7" s="39">
        <v>46.67</v>
      </c>
      <c r="DP7" s="39">
        <v>47.7</v>
      </c>
      <c r="DQ7" s="39">
        <v>48.14</v>
      </c>
      <c r="DR7" s="39">
        <v>47.91</v>
      </c>
      <c r="DS7" s="39">
        <v>7.61</v>
      </c>
      <c r="DT7" s="39">
        <v>7.05</v>
      </c>
      <c r="DU7" s="39">
        <v>6.54</v>
      </c>
      <c r="DV7" s="39">
        <v>2.76</v>
      </c>
      <c r="DW7" s="39">
        <v>2.67</v>
      </c>
      <c r="DX7" s="39">
        <v>8.2200000000000006</v>
      </c>
      <c r="DY7" s="39">
        <v>9.43</v>
      </c>
      <c r="DZ7" s="39">
        <v>10.029999999999999</v>
      </c>
      <c r="EA7" s="39">
        <v>7.26</v>
      </c>
      <c r="EB7" s="39">
        <v>11.13</v>
      </c>
      <c r="EC7" s="39">
        <v>15</v>
      </c>
      <c r="ED7" s="39">
        <v>0.44</v>
      </c>
      <c r="EE7" s="39">
        <v>0.52</v>
      </c>
      <c r="EF7" s="39">
        <v>0.48</v>
      </c>
      <c r="EG7" s="39">
        <v>0.27</v>
      </c>
      <c r="EH7" s="39">
        <v>0.18</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2018-02-02T08:35:56Z</cp:lastPrinted>
  <dcterms:created xsi:type="dcterms:W3CDTF">2017-12-25T01:20:10Z</dcterms:created>
  <dcterms:modified xsi:type="dcterms:W3CDTF">2018-02-27T00:26:12Z</dcterms:modified>
</cp:coreProperties>
</file>