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LS520D138\s-soumu\係長フォルダ\005-02経営比較分析表\2020(R02)\01経営分析表の分析について\02 提出\"/>
    </mc:Choice>
  </mc:AlternateContent>
  <xr:revisionPtr revIDLastSave="0" documentId="13_ncr:1_{7243B93E-DAA6-4D3B-8E69-83696C5A8430}" xr6:coauthVersionLast="36" xr6:coauthVersionMax="36" xr10:uidLastSave="{00000000-0000-0000-0000-000000000000}"/>
  <workbookProtection workbookAlgorithmName="SHA-512" workbookHashValue="YU6sg0jslITH7041eQZWeH72gbPiA0oyNob5v/Poe4vhoEYCQ/cKrFnxTdc8M+4CGsXHfZKn29dt6uIMwjSScg==" workbookSaltValue="SCZz+jn1MH0YF5Rk5nc5q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<sst xmlns="http://schemas.openxmlformats.org/spreadsheetml/2006/main" count="228" uniqueCount="113">
  <si>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</si>
  <si>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</si>
  <si>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</si>
  <si>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</si>
  <si>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</si>
  <si>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</si>
  <si>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</si>
  <si>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</si>
  <si>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</si>
  <si>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</si>
  <si>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</si>
  <si>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</si>
  <si>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</si>
  <si>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</si>
  <si>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</si>
  <si>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</si>
  <si>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</si>
  <si>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</si>
  <si>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</si>
  <si>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</si>
  <si>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</si>
  <si>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</si>
  <si>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</si>
  <si>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</si>
  <si>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</si>
  <si>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</si>
  <si>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</si>
  <si>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</si>
  <si>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</si>
  <si>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</si>
  <si>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</si>
  <si>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</si>
  <si>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</si>
  <si>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</si>
  <si>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</si>
  <si>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</si>
  <si>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</si>
  <si>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</si>
  <si>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</si>
  <si>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</si>
  <si>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</si>
  <si>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</si>
  <si>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</si>
  <si>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</si>
  <si>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</si>
  <si>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</si>
  <si>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</si>
  <si>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</si>
  <si>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</si>
  <si>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</si>
  <si>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</si>
  <si>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</si>
  <si>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</si>
  <si>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</si>
  <si>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</si>
  <si>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</si>
  <si>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</si>
  <si>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</si>
  <si>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</si>
  <si>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</si>
  <si>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</si>
  <si>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</si>
  <si>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</si>
  <si>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</si>
  <si>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</si>
  <si>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</si>
  <si>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</si>
  <si>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</si>
  <si>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</si>
  <si>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</si>
  <si>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</si>
  <si>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</si>
  <si>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</si>
  <si>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</si>
  <si>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</si>
  <si>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</si>
  <si>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</si>
  <si>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</si>
  <si>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</si>
  <si>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</si>
  <si>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</si>
  <si>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</si>
  <si>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</si>
  <si>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</si>
  <si>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</si>
  <si>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</si>
  <si>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</si>
  <si>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</si>
  <si>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</si>
  <si>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</si>
  <si>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</si>
  <si>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</si>
  <si>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</si>
  <si>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</si>
  <si>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</si>
  <si>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</si>
  <si>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</si>
  <si>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</si>
  <si>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</si>
  <si>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</si>
  <si>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</si>
  <si>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</si>
  <si>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</si>
  <si>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</si>
  <si>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</si>
  <si>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</si>
  <si>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</si>
  <si>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</si>
  <si>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</si>
  <si>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</si>
  <si>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が、人口減少に伴う利用者数の落ち込みなど、今後さらに厳しい経営となることが想定されています。
　環境の変化に対応し安定した経営を行うため、策定した経営計画を基に、計画と現状との比較分析を行いながら、更なる経費削減に努め、料金改定等の取組みを進めます。</t>
    <phoneticPr fontId="4"/>
  </si>
  <si>
    <t>　「①有形固定資産減価償却率」は、老朽化がどの程度進んでいるかを表すものです。上昇傾向にはありますが、全国平均値及び類似団体値と比べて低い状況です。また、耐用年数を超えた管路の割合を表す「②管路経年化率」も、類似団体等よりも低い状況です。
　一方、「③管路更新率」は、１年間に更新した管路の割合を表すもので、近年減少が続いてきましたが、これは、企業債（借金）の依存度が高いことや、赤字決算が続いていたことから、管路更新を先送りしてきたことによるものです。近年でもっとも高い0.71％の割合で更新工事を行った場合でも、全ての管を更新するのに140年以上かかる計算です。
　管路の更新を先送りすると、漏水事故が多発する危険性が高まるため、計画的に老朽管の更新を行っていく必要があります。</t>
    <rPh sb="210" eb="212">
      <t>サキオク</t>
    </rPh>
    <rPh sb="285" eb="287">
      <t>カンロ</t>
    </rPh>
    <phoneticPr fontId="4"/>
  </si>
  <si>
    <t>【経営の健全性】
　令和元年度は単年度で約3千万円の黒字、年度末での赤字の累計が約9千5百万円となり、3年続けての黒字決算となりました。短期的には経営状況の改善がみられますが、利用者数の減少や節水機器の普及による使用水量、料金収入の減少傾向が続いています。
　現状では、「①経常収支比率」で示すとおり、収入は支出の113％となり、3年連続の黒字となりました。「③流動比率」は、短期債務の支払能力を示しています。ここ3年は回復傾向が見られますが、依然として類似団体、全国平均を下回る状況です。「⑤料金回収率」は料金水準を示しており、令和元年度の回収率は100％を超え、製造・販売などにかかる費用を料金収入で賄えたことを表しています。
　今後も継続的、安定した経営を行うため、作成した中期収支計画を基に、計画的な取組みを進めます。
【効率性】
　「⑦施設利用率」は、配水能力のうち、どの程度利用しているかを示しています。斜里町の年間での使用率は45％程度であり、全国平均値及び類似団体値に比べ低くなっています。これは、上水道事業においては災害等に対する備え分であり、簡易水道事業においては、観光地区であることから、季節や年度ごとの観光客数の変動に対応できる配水能力を確保しているためです。また、上水道と簡易水道では地理的に40km離れているという特殊性もあり、施設の統廃合やダウンサイジングが非常に困難であることから、一概に効率性が悪いとは言えない状況です。</t>
    <rPh sb="10" eb="12">
      <t>レイワ</t>
    </rPh>
    <rPh sb="12" eb="13">
      <t>ガン</t>
    </rPh>
    <rPh sb="40" eb="41">
      <t>ヤク</t>
    </rPh>
    <rPh sb="44" eb="45">
      <t>ヒャク</t>
    </rPh>
    <rPh sb="166" eb="167">
      <t>ネン</t>
    </rPh>
    <rPh sb="167" eb="169">
      <t>レンゾク</t>
    </rPh>
    <rPh sb="190" eb="192">
      <t>サイム</t>
    </rPh>
    <rPh sb="198" eb="199">
      <t>シメ</t>
    </rPh>
    <rPh sb="212" eb="214">
      <t>ケイコウ</t>
    </rPh>
    <rPh sb="265" eb="267">
      <t>レイワ</t>
    </rPh>
    <rPh sb="267" eb="268">
      <t>ガン</t>
    </rPh>
    <rPh sb="317" eb="319">
      <t>コンゴ</t>
    </rPh>
    <rPh sb="320" eb="323">
      <t>ケイゾクテキ</t>
    </rPh>
    <rPh sb="324" eb="326">
      <t>アンテイ</t>
    </rPh>
    <rPh sb="328" eb="330">
      <t>ケイエイ</t>
    </rPh>
    <rPh sb="331" eb="332">
      <t>オコナ</t>
    </rPh>
    <rPh sb="336" eb="338">
      <t>サクセイ</t>
    </rPh>
    <rPh sb="340" eb="342">
      <t>チュウキ</t>
    </rPh>
    <rPh sb="342" eb="344">
      <t>シュウシ</t>
    </rPh>
    <rPh sb="344" eb="346">
      <t>ケイカク</t>
    </rPh>
    <rPh sb="347" eb="348">
      <t>モト</t>
    </rPh>
    <rPh sb="383" eb="384">
      <t>コ</t>
    </rPh>
    <rPh sb="389" eb="392">
      <t>タンキテキ</t>
    </rPh>
    <rPh sb="393" eb="395">
      <t>ケイエイ</t>
    </rPh>
    <rPh sb="395" eb="397">
      <t>ジョウキョウ</t>
    </rPh>
    <rPh sb="398" eb="400">
      <t>ケンゼン</t>
    </rPh>
    <rPh sb="401" eb="40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</si>
</sst>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0.27</c:v>
                </c:pt>
                <c:pt idx="1">
                  <c:v>0.18</c:v>
                </c:pt>
                <c:pt idx="2">
                  <c:v>0.06</c:v>
                </c:pt>
                <c:pt idx="3">
                  <c:v>0.71</c:v>
                </c:pt>
                <c:pt idx="4">
                  <c:v>0.15</c:v>
                </c:pt>
              </c:numCache>
            </c:numRef>
          </c:val>
          <c:extLst>
            <c:ext xmlns:c16="http://schemas.microsoft.com/office/drawing/2014/chart" uri="{C3380CC4-5D6E-409C-BE32-E72D297353CC}">
              <c16:uniqueId val="{00000000-03C4-4FCC-8BF0-74116BB64F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0.47</c:v>
                </c:pt>
              </c:numCache>
            </c:numRef>
          </c:val>
          <c:smooth val="0"/>
          <c:extLst>
            <c:ext xmlns:c16="http://schemas.microsoft.com/office/drawing/2014/chart" uri="{C3380CC4-5D6E-409C-BE32-E72D297353CC}">
              <c16:uniqueId val="{00000001-03C4-4FCC-8BF0-74116BB64F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46.08</c:v>
                </c:pt>
                <c:pt idx="1">
                  <c:v>45.4</c:v>
                </c:pt>
                <c:pt idx="2">
                  <c:v>45.98</c:v>
                </c:pt>
                <c:pt idx="3">
                  <c:v>44.85</c:v>
                </c:pt>
                <c:pt idx="4">
                  <c:v>43.95</c:v>
                </c:pt>
              </c:numCache>
            </c:numRef>
          </c:val>
          <c:extLst>
            <c:ext xmlns:c16="http://schemas.microsoft.com/office/drawing/2014/chart" uri="{C3380CC4-5D6E-409C-BE32-E72D297353CC}">
              <c16:uniqueId val="{00000000-824E-42C1-BCD7-37BF731FFC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49.64</c:v>
                </c:pt>
              </c:numCache>
            </c:numRef>
          </c:val>
          <c:smooth val="0"/>
          <c:extLst>
            <c:ext xmlns:c16="http://schemas.microsoft.com/office/drawing/2014/chart" uri="{C3380CC4-5D6E-409C-BE32-E72D297353CC}">
              <c16:uniqueId val="{00000001-824E-42C1-BCD7-37BF731FFC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80.61</c:v>
                </c:pt>
                <c:pt idx="1">
                  <c:v>80.67</c:v>
                </c:pt>
                <c:pt idx="2">
                  <c:v>80.64</c:v>
                </c:pt>
                <c:pt idx="3">
                  <c:v>80.66</c:v>
                </c:pt>
                <c:pt idx="4">
                  <c:v>80.650000000000006</c:v>
                </c:pt>
              </c:numCache>
            </c:numRef>
          </c:val>
          <c:extLst>
            <c:ext xmlns:c16="http://schemas.microsoft.com/office/drawing/2014/chart" uri="{C3380CC4-5D6E-409C-BE32-E72D297353CC}">
              <c16:uniqueId val="{00000000-F8C2-4306-BFF8-7347364B14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78.09</c:v>
                </c:pt>
              </c:numCache>
            </c:numRef>
          </c:val>
          <c:smooth val="0"/>
          <c:extLst>
            <c:ext xmlns:c16="http://schemas.microsoft.com/office/drawing/2014/chart" uri="{C3380CC4-5D6E-409C-BE32-E72D297353CC}">
              <c16:uniqueId val="{00000001-F8C2-4306-BFF8-7347364B14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88.82</c:v>
                </c:pt>
                <c:pt idx="1">
                  <c:v>98.41</c:v>
                </c:pt>
                <c:pt idx="2">
                  <c:v>127.32</c:v>
                </c:pt>
                <c:pt idx="3">
                  <c:v>111.71</c:v>
                </c:pt>
                <c:pt idx="4">
                  <c:v>112.9</c:v>
                </c:pt>
              </c:numCache>
            </c:numRef>
          </c:val>
          <c:extLst>
            <c:ext xmlns:c16="http://schemas.microsoft.com/office/drawing/2014/chart" uri="{C3380CC4-5D6E-409C-BE32-E72D297353CC}">
              <c16:uniqueId val="{00000000-97FA-4CD5-AACF-103B9F15CE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104.35</c:v>
                </c:pt>
              </c:numCache>
            </c:numRef>
          </c:val>
          <c:smooth val="0"/>
          <c:extLst>
            <c:ext xmlns:c16="http://schemas.microsoft.com/office/drawing/2014/chart" uri="{C3380CC4-5D6E-409C-BE32-E72D297353CC}">
              <c16:uniqueId val="{00000001-97FA-4CD5-AACF-103B9F15CE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36.97</c:v>
                </c:pt>
                <c:pt idx="1">
                  <c:v>39.08</c:v>
                </c:pt>
                <c:pt idx="2">
                  <c:v>41.3</c:v>
                </c:pt>
                <c:pt idx="3">
                  <c:v>43.35</c:v>
                </c:pt>
                <c:pt idx="4">
                  <c:v>45.32</c:v>
                </c:pt>
              </c:numCache>
            </c:numRef>
          </c:val>
          <c:extLst>
            <c:ext xmlns:c16="http://schemas.microsoft.com/office/drawing/2014/chart" uri="{C3380CC4-5D6E-409C-BE32-E72D297353CC}">
              <c16:uniqueId val="{00000000-F81F-4CAD-9E18-74BE5E67D5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47.31</c:v>
                </c:pt>
              </c:numCache>
            </c:numRef>
          </c:val>
          <c:smooth val="0"/>
          <c:extLst>
            <c:ext xmlns:c16="http://schemas.microsoft.com/office/drawing/2014/chart" uri="{C3380CC4-5D6E-409C-BE32-E72D297353CC}">
              <c16:uniqueId val="{00000001-F81F-4CAD-9E18-74BE5E67D5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2.76</c:v>
                </c:pt>
                <c:pt idx="1">
                  <c:v>2.67</c:v>
                </c:pt>
                <c:pt idx="2">
                  <c:v>4</c:v>
                </c:pt>
                <c:pt idx="3">
                  <c:v>7.1</c:v>
                </c:pt>
                <c:pt idx="4">
                  <c:v>7</c:v>
                </c:pt>
              </c:numCache>
            </c:numRef>
          </c:val>
          <c:extLst>
            <c:ext xmlns:c16="http://schemas.microsoft.com/office/drawing/2014/chart" uri="{C3380CC4-5D6E-409C-BE32-E72D297353CC}">
              <c16:uniqueId val="{00000000-9F11-46FA-B7DA-F11D3C3F17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16.77</c:v>
                </c:pt>
              </c:numCache>
            </c:numRef>
          </c:val>
          <c:smooth val="0"/>
          <c:extLst>
            <c:ext xmlns:c16="http://schemas.microsoft.com/office/drawing/2014/chart" uri="{C3380CC4-5D6E-409C-BE32-E72D297353CC}">
              <c16:uniqueId val="{00000001-9F11-46FA-B7DA-F11D3C3F17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98</c:v>
                </c:pt>
                <c:pt idx="1">
                  <c:v>94.85</c:v>
                </c:pt>
                <c:pt idx="2">
                  <c:v>57.57</c:v>
                </c:pt>
                <c:pt idx="3">
                  <c:v>47.69</c:v>
                </c:pt>
                <c:pt idx="4">
                  <c:v>36.119999999999997</c:v>
                </c:pt>
              </c:numCache>
            </c:numRef>
          </c:val>
          <c:extLst>
            <c:ext xmlns:c16="http://schemas.microsoft.com/office/drawing/2014/chart" uri="{C3380CC4-5D6E-409C-BE32-E72D297353CC}">
              <c16:uniqueId val="{00000000-7B37-4444-8039-97983DFACD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21.69</c:v>
                </c:pt>
              </c:numCache>
            </c:numRef>
          </c:val>
          <c:smooth val="0"/>
          <c:extLst>
            <c:ext xmlns:c16="http://schemas.microsoft.com/office/drawing/2014/chart" uri="{C3380CC4-5D6E-409C-BE32-E72D297353CC}">
              <c16:uniqueId val="{00000001-7B37-4444-8039-97983DFACD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85.83</c:v>
                </c:pt>
                <c:pt idx="1">
                  <c:v>85.3</c:v>
                </c:pt>
                <c:pt idx="2">
                  <c:v>119.71</c:v>
                </c:pt>
                <c:pt idx="3">
                  <c:v>163.84</c:v>
                </c:pt>
                <c:pt idx="4">
                  <c:v>197.26</c:v>
                </c:pt>
              </c:numCache>
            </c:numRef>
          </c:val>
          <c:extLst>
            <c:ext xmlns:c16="http://schemas.microsoft.com/office/drawing/2014/chart" uri="{C3380CC4-5D6E-409C-BE32-E72D297353CC}">
              <c16:uniqueId val="{00000000-A062-4814-80FA-3FC6560C45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301.04000000000002</c:v>
                </c:pt>
              </c:numCache>
            </c:numRef>
          </c:val>
          <c:smooth val="0"/>
          <c:extLst>
            <c:ext xmlns:c16="http://schemas.microsoft.com/office/drawing/2014/chart" uri="{C3380CC4-5D6E-409C-BE32-E72D297353CC}">
              <c16:uniqueId val="{00000001-A062-4814-80FA-3FC6560C45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1215.08</c:v>
                </c:pt>
                <c:pt idx="1">
                  <c:v>1080.3399999999999</c:v>
                </c:pt>
                <c:pt idx="2">
                  <c:v>884.19</c:v>
                </c:pt>
                <c:pt idx="3">
                  <c:v>846.17</c:v>
                </c:pt>
                <c:pt idx="4">
                  <c:v>817.63</c:v>
                </c:pt>
              </c:numCache>
            </c:numRef>
          </c:val>
          <c:extLst>
            <c:ext xmlns:c16="http://schemas.microsoft.com/office/drawing/2014/chart" uri="{C3380CC4-5D6E-409C-BE32-E72D297353CC}">
              <c16:uniqueId val="{00000000-670A-4695-97D6-0C9158CDD7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551.62</c:v>
                </c:pt>
              </c:numCache>
            </c:numRef>
          </c:val>
          <c:smooth val="0"/>
          <c:extLst>
            <c:ext xmlns:c16="http://schemas.microsoft.com/office/drawing/2014/chart" uri="{C3380CC4-5D6E-409C-BE32-E72D297353CC}">
              <c16:uniqueId val="{00000001-670A-4695-97D6-0C9158CDD7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85.72</c:v>
                </c:pt>
                <c:pt idx="1">
                  <c:v>96.78</c:v>
                </c:pt>
                <c:pt idx="2">
                  <c:v>109.99</c:v>
                </c:pt>
                <c:pt idx="3">
                  <c:v>106.66</c:v>
                </c:pt>
                <c:pt idx="4">
                  <c:v>107.79</c:v>
                </c:pt>
              </c:numCache>
            </c:numRef>
          </c:val>
          <c:extLst>
            <c:ext xmlns:c16="http://schemas.microsoft.com/office/drawing/2014/chart" uri="{C3380CC4-5D6E-409C-BE32-E72D297353CC}">
              <c16:uniqueId val="{00000000-7C90-44A5-A6A3-91BDDDF137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87.11</c:v>
                </c:pt>
              </c:numCache>
            </c:numRef>
          </c:val>
          <c:smooth val="0"/>
          <c:extLst>
            <c:ext xmlns:c16="http://schemas.microsoft.com/office/drawing/2014/chart" uri="{C3380CC4-5D6E-409C-BE32-E72D297353CC}">
              <c16:uniqueId val="{00000001-7C90-44A5-A6A3-91BDDDF137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170.08</c:v>
                </c:pt>
                <c:pt idx="1">
                  <c:v>161.38999999999999</c:v>
                </c:pt>
                <c:pt idx="2">
                  <c:v>160.19</c:v>
                </c:pt>
                <c:pt idx="3">
                  <c:v>165.27</c:v>
                </c:pt>
                <c:pt idx="4">
                  <c:v>163.84</c:v>
                </c:pt>
              </c:numCache>
            </c:numRef>
          </c:val>
          <c:extLst>
            <c:ext xmlns:c16="http://schemas.microsoft.com/office/drawing/2014/chart" uri="{C3380CC4-5D6E-409C-BE32-E72D297353CC}">
              <c16:uniqueId val="{00000000-5880-44B6-9403-1A34C6F7A2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223.98</c:v>
                </c:pt>
              </c:numCache>
            </c:numRef>
          </c:val>
          <c:smooth val="0"/>
          <c:extLst>
            <c:ext xmlns:c16="http://schemas.microsoft.com/office/drawing/2014/chart" uri="{C3380CC4-5D6E-409C-BE32-E72D297353CC}">
              <c16:uniqueId val="{00000001-5880-44B6-9403-1A34C6F7A2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6" zoomScaleNormal="100" workbookViewId="0">
      <selection activeCell="CA26" sqref="CA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斜里町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4"/>
      <c r="AL8" s="65">
        <f>データ!$R$6</f>
        <v>11530</v>
      </c>
      <c r="AM8" s="65"/>
      <c r="AN8" s="65"/>
      <c r="AO8" s="65"/>
      <c r="AP8" s="65"/>
      <c r="AQ8" s="65"/>
      <c r="AR8" s="65"/>
      <c r="AS8" s="65"/>
      <c r="AT8" s="61">
        <f>データ!$S$6</f>
        <v>737.13</v>
      </c>
      <c r="AU8" s="62"/>
      <c r="AV8" s="62"/>
      <c r="AW8" s="62"/>
      <c r="AX8" s="62"/>
      <c r="AY8" s="62"/>
      <c r="AZ8" s="62"/>
      <c r="BA8" s="62"/>
      <c r="BB8" s="64">
        <f>データ!$T$6</f>
        <v>15.64</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41.15</v>
      </c>
      <c r="J10" s="62"/>
      <c r="K10" s="62"/>
      <c r="L10" s="62"/>
      <c r="M10" s="62"/>
      <c r="N10" s="62"/>
      <c r="O10" s="63"/>
      <c r="P10" s="64">
        <f>データ!$P$6</f>
        <v>89.01</v>
      </c>
      <c r="Q10" s="64"/>
      <c r="R10" s="64"/>
      <c r="S10" s="64"/>
      <c r="T10" s="64"/>
      <c r="U10" s="64"/>
      <c r="V10" s="64"/>
      <c r="W10" s="65">
        <f>データ!$Q$6</f>
        <v>3250</v>
      </c>
      <c r="X10" s="65"/>
      <c r="Y10" s="65"/>
      <c r="Z10" s="65"/>
      <c r="AA10" s="65"/>
      <c r="AB10" s="65"/>
      <c r="AC10" s="65"/>
      <c r="AD10" s="2"/>
      <c r="AE10" s="2"/>
      <c r="AF10" s="2"/>
      <c r="AG10" s="2"/>
      <c r="AH10" s="4"/>
      <c r="AI10" s="4"/>
      <c r="AJ10" s="4"/>
      <c r="AK10" s="4"/>
      <c r="AL10" s="65">
        <f>データ!$U$6</f>
        <v>9992</v>
      </c>
      <c r="AM10" s="65"/>
      <c r="AN10" s="65"/>
      <c r="AO10" s="65"/>
      <c r="AP10" s="65"/>
      <c r="AQ10" s="65"/>
      <c r="AR10" s="65"/>
      <c r="AS10" s="65"/>
      <c r="AT10" s="61">
        <f>データ!$V$6</f>
        <v>25.22</v>
      </c>
      <c r="AU10" s="62"/>
      <c r="AV10" s="62"/>
      <c r="AW10" s="62"/>
      <c r="AX10" s="62"/>
      <c r="AY10" s="62"/>
      <c r="AZ10" s="62"/>
      <c r="BA10" s="62"/>
      <c r="BB10" s="64">
        <f>データ!$W$6</f>
        <v>396.19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CljUkw5QKr6D3FOHgmPicMVwX2JjTl2BgFbr8QbMoTuJkusQ1+aIXP05v4H0vESzU2uJeppoiDfcy+AX57AKw==" saltValue="GZk64GL1zjNUrg+sC36I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15458</v>
      </c>
      <c r="D6" s="34">
        <f t="shared" si="3"/>
        <v>46</v>
      </c>
      <c r="E6" s="34">
        <f t="shared" si="3"/>
        <v>1</v>
      </c>
      <c r="F6" s="34">
        <f t="shared" si="3"/>
        <v>0</v>
      </c>
      <c r="G6" s="34">
        <f t="shared" si="3"/>
        <v>1</v>
      </c>
      <c r="H6" s="34" t="str">
        <f t="shared" si="3"/>
        <v>北海道　斜里町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41.15</v>
      </c>
      <c r="P6" s="35">
        <f t="shared" si="3"/>
        <v>89.01</v>
      </c>
      <c r="Q6" s="35">
        <f t="shared" si="3"/>
        <v>3250</v>
      </c>
      <c r="R6" s="35">
        <f t="shared" si="3"/>
        <v>11530</v>
      </c>
      <c r="S6" s="35">
        <f t="shared" si="3"/>
        <v>737.13</v>
      </c>
      <c r="T6" s="35">
        <f t="shared" si="3"/>
        <v>15.64</v>
      </c>
      <c r="U6" s="35">
        <f t="shared" si="3"/>
        <v>9992</v>
      </c>
      <c r="V6" s="35">
        <f t="shared" si="3"/>
        <v>25.22</v>
      </c>
      <c r="W6" s="35">
        <f t="shared" si="3"/>
        <v>396.19</v>
      </c>
      <c r="X6" s="36">
        <f>IF(X7="",NA(),X7)</f>
        <v>88.82</v>
      </c>
      <c r="Y6" s="36">
        <f t="shared" ref="Y6:AG6" si="4">IF(Y7="",NA(),Y7)</f>
        <v>98.41</v>
      </c>
      <c r="Z6" s="36">
        <f t="shared" si="4"/>
        <v>127.32</v>
      </c>
      <c r="AA6" s="36">
        <f t="shared" si="4"/>
        <v>111.71</v>
      </c>
      <c r="AB6" s="36">
        <f t="shared" si="4"/>
        <v>112.9</v>
      </c>
      <c r="AC6" s="36">
        <f t="shared" si="4"/>
        <v>111.06</v>
      </c>
      <c r="AD6" s="36">
        <f t="shared" si="4"/>
        <v>111.34</v>
      </c>
      <c r="AE6" s="36">
        <f t="shared" si="4"/>
        <v>110.02</v>
      </c>
      <c r="AF6" s="36">
        <f t="shared" si="4"/>
        <v>108.76</v>
      </c>
      <c r="AG6" s="36">
        <f t="shared" si="4"/>
        <v>104.35</v>
      </c>
      <c r="AH6" s="35" t="str">
        <f>IF(AH7="","",IF(AH7="-","【-】","【"&amp;SUBSTITUTE(TEXT(AH7,"#,##0.00"),"-","△")&amp;"】"))</f>
        <v>【112.01】</v>
      </c>
      <c r="AI6" s="36">
        <f>IF(AI7="",NA(),AI7)</f>
        <v>98</v>
      </c>
      <c r="AJ6" s="36">
        <f t="shared" ref="AJ6:AR6" si="5">IF(AJ7="",NA(),AJ7)</f>
        <v>94.85</v>
      </c>
      <c r="AK6" s="36">
        <f t="shared" si="5"/>
        <v>57.57</v>
      </c>
      <c r="AL6" s="36">
        <f t="shared" si="5"/>
        <v>47.69</v>
      </c>
      <c r="AM6" s="36">
        <f t="shared" si="5"/>
        <v>36.119999999999997</v>
      </c>
      <c r="AN6" s="36">
        <f t="shared" si="5"/>
        <v>9.35</v>
      </c>
      <c r="AO6" s="36">
        <f t="shared" si="5"/>
        <v>10.130000000000001</v>
      </c>
      <c r="AP6" s="36">
        <f t="shared" si="5"/>
        <v>7.31</v>
      </c>
      <c r="AQ6" s="36">
        <f t="shared" si="5"/>
        <v>7.48</v>
      </c>
      <c r="AR6" s="36">
        <f t="shared" si="5"/>
        <v>21.69</v>
      </c>
      <c r="AS6" s="35" t="str">
        <f>IF(AS7="","",IF(AS7="-","【-】","【"&amp;SUBSTITUTE(TEXT(AS7,"#,##0.00"),"-","△")&amp;"】"))</f>
        <v>【1.08】</v>
      </c>
      <c r="AT6" s="36">
        <f>IF(AT7="",NA(),AT7)</f>
        <v>85.83</v>
      </c>
      <c r="AU6" s="36">
        <f t="shared" ref="AU6:BC6" si="6">IF(AU7="",NA(),AU7)</f>
        <v>85.3</v>
      </c>
      <c r="AV6" s="36">
        <f t="shared" si="6"/>
        <v>119.71</v>
      </c>
      <c r="AW6" s="36">
        <f t="shared" si="6"/>
        <v>163.84</v>
      </c>
      <c r="AX6" s="36">
        <f t="shared" si="6"/>
        <v>197.26</v>
      </c>
      <c r="AY6" s="36">
        <f t="shared" si="6"/>
        <v>398.29</v>
      </c>
      <c r="AZ6" s="36">
        <f t="shared" si="6"/>
        <v>388.67</v>
      </c>
      <c r="BA6" s="36">
        <f t="shared" si="6"/>
        <v>355.27</v>
      </c>
      <c r="BB6" s="36">
        <f t="shared" si="6"/>
        <v>359.7</v>
      </c>
      <c r="BC6" s="36">
        <f t="shared" si="6"/>
        <v>301.04000000000002</v>
      </c>
      <c r="BD6" s="35" t="str">
        <f>IF(BD7="","",IF(BD7="-","【-】","【"&amp;SUBSTITUTE(TEXT(BD7,"#,##0.00"),"-","△")&amp;"】"))</f>
        <v>【264.97】</v>
      </c>
      <c r="BE6" s="36">
        <f>IF(BE7="",NA(),BE7)</f>
        <v>1215.08</v>
      </c>
      <c r="BF6" s="36">
        <f t="shared" ref="BF6:BN6" si="7">IF(BF7="",NA(),BF7)</f>
        <v>1080.3399999999999</v>
      </c>
      <c r="BG6" s="36">
        <f t="shared" si="7"/>
        <v>884.19</v>
      </c>
      <c r="BH6" s="36">
        <f t="shared" si="7"/>
        <v>846.17</v>
      </c>
      <c r="BI6" s="36">
        <f t="shared" si="7"/>
        <v>817.63</v>
      </c>
      <c r="BJ6" s="36">
        <f t="shared" si="7"/>
        <v>431</v>
      </c>
      <c r="BK6" s="36">
        <f t="shared" si="7"/>
        <v>422.5</v>
      </c>
      <c r="BL6" s="36">
        <f t="shared" si="7"/>
        <v>458.27</v>
      </c>
      <c r="BM6" s="36">
        <f t="shared" si="7"/>
        <v>447.01</v>
      </c>
      <c r="BN6" s="36">
        <f t="shared" si="7"/>
        <v>551.62</v>
      </c>
      <c r="BO6" s="35" t="str">
        <f>IF(BO7="","",IF(BO7="-","【-】","【"&amp;SUBSTITUTE(TEXT(BO7,"#,##0.00"),"-","△")&amp;"】"))</f>
        <v>【266.61】</v>
      </c>
      <c r="BP6" s="36">
        <f>IF(BP7="",NA(),BP7)</f>
        <v>85.72</v>
      </c>
      <c r="BQ6" s="36">
        <f t="shared" ref="BQ6:BY6" si="8">IF(BQ7="",NA(),BQ7)</f>
        <v>96.78</v>
      </c>
      <c r="BR6" s="36">
        <f t="shared" si="8"/>
        <v>109.99</v>
      </c>
      <c r="BS6" s="36">
        <f t="shared" si="8"/>
        <v>106.66</v>
      </c>
      <c r="BT6" s="36">
        <f t="shared" si="8"/>
        <v>107.79</v>
      </c>
      <c r="BU6" s="36">
        <f t="shared" si="8"/>
        <v>100.82</v>
      </c>
      <c r="BV6" s="36">
        <f t="shared" si="8"/>
        <v>101.64</v>
      </c>
      <c r="BW6" s="36">
        <f t="shared" si="8"/>
        <v>96.77</v>
      </c>
      <c r="BX6" s="36">
        <f t="shared" si="8"/>
        <v>95.81</v>
      </c>
      <c r="BY6" s="36">
        <f t="shared" si="8"/>
        <v>87.11</v>
      </c>
      <c r="BZ6" s="35" t="str">
        <f>IF(BZ7="","",IF(BZ7="-","【-】","【"&amp;SUBSTITUTE(TEXT(BZ7,"#,##0.00"),"-","△")&amp;"】"))</f>
        <v>【103.24】</v>
      </c>
      <c r="CA6" s="36">
        <f>IF(CA7="",NA(),CA7)</f>
        <v>170.08</v>
      </c>
      <c r="CB6" s="36">
        <f t="shared" ref="CB6:CJ6" si="9">IF(CB7="",NA(),CB7)</f>
        <v>161.38999999999999</v>
      </c>
      <c r="CC6" s="36">
        <f t="shared" si="9"/>
        <v>160.19</v>
      </c>
      <c r="CD6" s="36">
        <f t="shared" si="9"/>
        <v>165.27</v>
      </c>
      <c r="CE6" s="36">
        <f t="shared" si="9"/>
        <v>163.84</v>
      </c>
      <c r="CF6" s="36">
        <f t="shared" si="9"/>
        <v>179.55</v>
      </c>
      <c r="CG6" s="36">
        <f t="shared" si="9"/>
        <v>179.16</v>
      </c>
      <c r="CH6" s="36">
        <f t="shared" si="9"/>
        <v>187.18</v>
      </c>
      <c r="CI6" s="36">
        <f t="shared" si="9"/>
        <v>189.58</v>
      </c>
      <c r="CJ6" s="36">
        <f t="shared" si="9"/>
        <v>223.98</v>
      </c>
      <c r="CK6" s="35" t="str">
        <f>IF(CK7="","",IF(CK7="-","【-】","【"&amp;SUBSTITUTE(TEXT(CK7,"#,##0.00"),"-","△")&amp;"】"))</f>
        <v>【168.38】</v>
      </c>
      <c r="CL6" s="36">
        <f>IF(CL7="",NA(),CL7)</f>
        <v>46.08</v>
      </c>
      <c r="CM6" s="36">
        <f t="shared" ref="CM6:CU6" si="10">IF(CM7="",NA(),CM7)</f>
        <v>45.4</v>
      </c>
      <c r="CN6" s="36">
        <f t="shared" si="10"/>
        <v>45.98</v>
      </c>
      <c r="CO6" s="36">
        <f t="shared" si="10"/>
        <v>44.85</v>
      </c>
      <c r="CP6" s="36">
        <f t="shared" si="10"/>
        <v>43.95</v>
      </c>
      <c r="CQ6" s="36">
        <f t="shared" si="10"/>
        <v>53.52</v>
      </c>
      <c r="CR6" s="36">
        <f t="shared" si="10"/>
        <v>54.24</v>
      </c>
      <c r="CS6" s="36">
        <f t="shared" si="10"/>
        <v>55.88</v>
      </c>
      <c r="CT6" s="36">
        <f t="shared" si="10"/>
        <v>55.22</v>
      </c>
      <c r="CU6" s="36">
        <f t="shared" si="10"/>
        <v>49.64</v>
      </c>
      <c r="CV6" s="35" t="str">
        <f>IF(CV7="","",IF(CV7="-","【-】","【"&amp;SUBSTITUTE(TEXT(CV7,"#,##0.00"),"-","△")&amp;"】"))</f>
        <v>【60.00】</v>
      </c>
      <c r="CW6" s="36">
        <f>IF(CW7="",NA(),CW7)</f>
        <v>80.61</v>
      </c>
      <c r="CX6" s="36">
        <f t="shared" ref="CX6:DF6" si="11">IF(CX7="",NA(),CX7)</f>
        <v>80.67</v>
      </c>
      <c r="CY6" s="36">
        <f t="shared" si="11"/>
        <v>80.64</v>
      </c>
      <c r="CZ6" s="36">
        <f t="shared" si="11"/>
        <v>80.66</v>
      </c>
      <c r="DA6" s="36">
        <f t="shared" si="11"/>
        <v>80.650000000000006</v>
      </c>
      <c r="DB6" s="36">
        <f t="shared" si="11"/>
        <v>81.459999999999994</v>
      </c>
      <c r="DC6" s="36">
        <f t="shared" si="11"/>
        <v>81.680000000000007</v>
      </c>
      <c r="DD6" s="36">
        <f t="shared" si="11"/>
        <v>80.989999999999995</v>
      </c>
      <c r="DE6" s="36">
        <f t="shared" si="11"/>
        <v>80.930000000000007</v>
      </c>
      <c r="DF6" s="36">
        <f t="shared" si="11"/>
        <v>78.09</v>
      </c>
      <c r="DG6" s="35" t="str">
        <f>IF(DG7="","",IF(DG7="-","【-】","【"&amp;SUBSTITUTE(TEXT(DG7,"#,##0.00"),"-","△")&amp;"】"))</f>
        <v>【89.80】</v>
      </c>
      <c r="DH6" s="36">
        <f>IF(DH7="",NA(),DH7)</f>
        <v>36.97</v>
      </c>
      <c r="DI6" s="36">
        <f t="shared" ref="DI6:DQ6" si="12">IF(DI7="",NA(),DI7)</f>
        <v>39.08</v>
      </c>
      <c r="DJ6" s="36">
        <f t="shared" si="12"/>
        <v>41.3</v>
      </c>
      <c r="DK6" s="36">
        <f t="shared" si="12"/>
        <v>43.35</v>
      </c>
      <c r="DL6" s="36">
        <f t="shared" si="12"/>
        <v>45.32</v>
      </c>
      <c r="DM6" s="36">
        <f t="shared" si="12"/>
        <v>47.7</v>
      </c>
      <c r="DN6" s="36">
        <f t="shared" si="12"/>
        <v>48.14</v>
      </c>
      <c r="DO6" s="36">
        <f t="shared" si="12"/>
        <v>46.61</v>
      </c>
      <c r="DP6" s="36">
        <f t="shared" si="12"/>
        <v>47.97</v>
      </c>
      <c r="DQ6" s="36">
        <f t="shared" si="12"/>
        <v>47.31</v>
      </c>
      <c r="DR6" s="35" t="str">
        <f>IF(DR7="","",IF(DR7="-","【-】","【"&amp;SUBSTITUTE(TEXT(DR7,"#,##0.00"),"-","△")&amp;"】"))</f>
        <v>【49.59】</v>
      </c>
      <c r="DS6" s="36">
        <f>IF(DS7="",NA(),DS7)</f>
        <v>2.76</v>
      </c>
      <c r="DT6" s="36">
        <f t="shared" ref="DT6:EB6" si="13">IF(DT7="",NA(),DT7)</f>
        <v>2.67</v>
      </c>
      <c r="DU6" s="36">
        <f t="shared" si="13"/>
        <v>4</v>
      </c>
      <c r="DV6" s="36">
        <f t="shared" si="13"/>
        <v>7.1</v>
      </c>
      <c r="DW6" s="36">
        <f t="shared" si="13"/>
        <v>7</v>
      </c>
      <c r="DX6" s="36">
        <f t="shared" si="13"/>
        <v>7.26</v>
      </c>
      <c r="DY6" s="36">
        <f t="shared" si="13"/>
        <v>11.13</v>
      </c>
      <c r="DZ6" s="36">
        <f t="shared" si="13"/>
        <v>10.84</v>
      </c>
      <c r="EA6" s="36">
        <f t="shared" si="13"/>
        <v>15.33</v>
      </c>
      <c r="EB6" s="36">
        <f t="shared" si="13"/>
        <v>16.77</v>
      </c>
      <c r="EC6" s="35" t="str">
        <f>IF(EC7="","",IF(EC7="-","【-】","【"&amp;SUBSTITUTE(TEXT(EC7,"#,##0.00"),"-","△")&amp;"】"))</f>
        <v>【19.44】</v>
      </c>
      <c r="ED6" s="36">
        <f>IF(ED7="",NA(),ED7)</f>
        <v>0.27</v>
      </c>
      <c r="EE6" s="36">
        <f t="shared" ref="EE6:EM6" si="14">IF(EE7="",NA(),EE7)</f>
        <v>0.18</v>
      </c>
      <c r="EF6" s="36">
        <f t="shared" si="14"/>
        <v>0.06</v>
      </c>
      <c r="EG6" s="36">
        <f t="shared" si="14"/>
        <v>0.71</v>
      </c>
      <c r="EH6" s="36">
        <f t="shared" si="14"/>
        <v>0.15</v>
      </c>
      <c r="EI6" s="36">
        <f t="shared" si="14"/>
        <v>1.65</v>
      </c>
      <c r="EJ6" s="36">
        <f t="shared" si="14"/>
        <v>0.47</v>
      </c>
      <c r="EK6" s="36">
        <f t="shared" si="14"/>
        <v>0.39</v>
      </c>
      <c r="EL6" s="36">
        <f t="shared" si="14"/>
        <v>0.43</v>
      </c>
      <c r="EM6" s="36">
        <f t="shared" si="14"/>
        <v>0.47</v>
      </c>
      <c r="EN6" s="35" t="str">
        <f>IF(EN7="","",IF(EN7="-","【-】","【"&amp;SUBSTITUTE(TEXT(EN7,"#,##0.00"),"-","△")&amp;"】"))</f>
        <v>【0.68】</v>
      </c>
    </row>
    <row r="7" spans="1:144" s="37" customFormat="1" x14ac:dyDescent="0.15">
      <c r="A7" s="29"/>
      <c r="B7" s="38">
        <v>2019</v>
      </c>
      <c r="C7" s="38">
        <v>15458</v>
      </c>
      <c r="D7" s="38">
        <v>46</v>
      </c>
      <c r="E7" s="38">
        <v>1</v>
      </c>
      <c r="F7" s="38">
        <v>0</v>
      </c>
      <c r="G7" s="38">
        <v>1</v>
      </c>
      <c r="H7" s="38" t="s">
        <v>92</v>
      </c>
      <c r="I7" s="38" t="s">
        <v>93</v>
      </c>
      <c r="J7" s="38" t="s">
        <v>94</v>
      </c>
      <c r="K7" s="38" t="s">
        <v>95</v>
      </c>
      <c r="L7" s="38" t="s">
        <v>96</v>
      </c>
      <c r="M7" s="38" t="s">
        <v>97</v>
      </c>
      <c r="N7" s="39" t="s">
        <v>98</v>
      </c>
      <c r="O7" s="39">
        <v>41.15</v>
      </c>
      <c r="P7" s="39">
        <v>89.01</v>
      </c>
      <c r="Q7" s="39">
        <v>3250</v>
      </c>
      <c r="R7" s="39">
        <v>11530</v>
      </c>
      <c r="S7" s="39">
        <v>737.13</v>
      </c>
      <c r="T7" s="39">
        <v>15.64</v>
      </c>
      <c r="U7" s="39">
        <v>9992</v>
      </c>
      <c r="V7" s="39">
        <v>25.22</v>
      </c>
      <c r="W7" s="39">
        <v>396.19</v>
      </c>
      <c r="X7" s="39">
        <v>88.82</v>
      </c>
      <c r="Y7" s="39">
        <v>98.41</v>
      </c>
      <c r="Z7" s="39">
        <v>127.32</v>
      </c>
      <c r="AA7" s="39">
        <v>111.71</v>
      </c>
      <c r="AB7" s="39">
        <v>112.9</v>
      </c>
      <c r="AC7" s="39">
        <v>111.06</v>
      </c>
      <c r="AD7" s="39">
        <v>111.34</v>
      </c>
      <c r="AE7" s="39">
        <v>110.02</v>
      </c>
      <c r="AF7" s="39">
        <v>108.76</v>
      </c>
      <c r="AG7" s="39">
        <v>104.35</v>
      </c>
      <c r="AH7" s="39">
        <v>112.01</v>
      </c>
      <c r="AI7" s="39">
        <v>98</v>
      </c>
      <c r="AJ7" s="39">
        <v>94.85</v>
      </c>
      <c r="AK7" s="39">
        <v>57.57</v>
      </c>
      <c r="AL7" s="39">
        <v>47.69</v>
      </c>
      <c r="AM7" s="39">
        <v>36.119999999999997</v>
      </c>
      <c r="AN7" s="39">
        <v>9.35</v>
      </c>
      <c r="AO7" s="39">
        <v>10.130000000000001</v>
      </c>
      <c r="AP7" s="39">
        <v>7.31</v>
      </c>
      <c r="AQ7" s="39">
        <v>7.48</v>
      </c>
      <c r="AR7" s="39">
        <v>21.69</v>
      </c>
      <c r="AS7" s="39">
        <v>1.08</v>
      </c>
      <c r="AT7" s="39">
        <v>85.83</v>
      </c>
      <c r="AU7" s="39">
        <v>85.3</v>
      </c>
      <c r="AV7" s="39">
        <v>119.71</v>
      </c>
      <c r="AW7" s="39">
        <v>163.84</v>
      </c>
      <c r="AX7" s="39">
        <v>197.26</v>
      </c>
      <c r="AY7" s="39">
        <v>398.29</v>
      </c>
      <c r="AZ7" s="39">
        <v>388.67</v>
      </c>
      <c r="BA7" s="39">
        <v>355.27</v>
      </c>
      <c r="BB7" s="39">
        <v>359.7</v>
      </c>
      <c r="BC7" s="39">
        <v>301.04000000000002</v>
      </c>
      <c r="BD7" s="39">
        <v>264.97000000000003</v>
      </c>
      <c r="BE7" s="39">
        <v>1215.08</v>
      </c>
      <c r="BF7" s="39">
        <v>1080.3399999999999</v>
      </c>
      <c r="BG7" s="39">
        <v>884.19</v>
      </c>
      <c r="BH7" s="39">
        <v>846.17</v>
      </c>
      <c r="BI7" s="39">
        <v>817.63</v>
      </c>
      <c r="BJ7" s="39">
        <v>431</v>
      </c>
      <c r="BK7" s="39">
        <v>422.5</v>
      </c>
      <c r="BL7" s="39">
        <v>458.27</v>
      </c>
      <c r="BM7" s="39">
        <v>447.01</v>
      </c>
      <c r="BN7" s="39">
        <v>551.62</v>
      </c>
      <c r="BO7" s="39">
        <v>266.61</v>
      </c>
      <c r="BP7" s="39">
        <v>85.72</v>
      </c>
      <c r="BQ7" s="39">
        <v>96.78</v>
      </c>
      <c r="BR7" s="39">
        <v>109.99</v>
      </c>
      <c r="BS7" s="39">
        <v>106.66</v>
      </c>
      <c r="BT7" s="39">
        <v>107.79</v>
      </c>
      <c r="BU7" s="39">
        <v>100.82</v>
      </c>
      <c r="BV7" s="39">
        <v>101.64</v>
      </c>
      <c r="BW7" s="39">
        <v>96.77</v>
      </c>
      <c r="BX7" s="39">
        <v>95.81</v>
      </c>
      <c r="BY7" s="39">
        <v>87.11</v>
      </c>
      <c r="BZ7" s="39">
        <v>103.24</v>
      </c>
      <c r="CA7" s="39">
        <v>170.08</v>
      </c>
      <c r="CB7" s="39">
        <v>161.38999999999999</v>
      </c>
      <c r="CC7" s="39">
        <v>160.19</v>
      </c>
      <c r="CD7" s="39">
        <v>165.27</v>
      </c>
      <c r="CE7" s="39">
        <v>163.84</v>
      </c>
      <c r="CF7" s="39">
        <v>179.55</v>
      </c>
      <c r="CG7" s="39">
        <v>179.16</v>
      </c>
      <c r="CH7" s="39">
        <v>187.18</v>
      </c>
      <c r="CI7" s="39">
        <v>189.58</v>
      </c>
      <c r="CJ7" s="39">
        <v>223.98</v>
      </c>
      <c r="CK7" s="39">
        <v>168.38</v>
      </c>
      <c r="CL7" s="39">
        <v>46.08</v>
      </c>
      <c r="CM7" s="39">
        <v>45.4</v>
      </c>
      <c r="CN7" s="39">
        <v>45.98</v>
      </c>
      <c r="CO7" s="39">
        <v>44.85</v>
      </c>
      <c r="CP7" s="39">
        <v>43.95</v>
      </c>
      <c r="CQ7" s="39">
        <v>53.52</v>
      </c>
      <c r="CR7" s="39">
        <v>54.24</v>
      </c>
      <c r="CS7" s="39">
        <v>55.88</v>
      </c>
      <c r="CT7" s="39">
        <v>55.22</v>
      </c>
      <c r="CU7" s="39">
        <v>49.64</v>
      </c>
      <c r="CV7" s="39">
        <v>60</v>
      </c>
      <c r="CW7" s="39">
        <v>80.61</v>
      </c>
      <c r="CX7" s="39">
        <v>80.67</v>
      </c>
      <c r="CY7" s="39">
        <v>80.64</v>
      </c>
      <c r="CZ7" s="39">
        <v>80.66</v>
      </c>
      <c r="DA7" s="39">
        <v>80.650000000000006</v>
      </c>
      <c r="DB7" s="39">
        <v>81.459999999999994</v>
      </c>
      <c r="DC7" s="39">
        <v>81.680000000000007</v>
      </c>
      <c r="DD7" s="39">
        <v>80.989999999999995</v>
      </c>
      <c r="DE7" s="39">
        <v>80.930000000000007</v>
      </c>
      <c r="DF7" s="39">
        <v>78.09</v>
      </c>
      <c r="DG7" s="39">
        <v>89.8</v>
      </c>
      <c r="DH7" s="39">
        <v>36.97</v>
      </c>
      <c r="DI7" s="39">
        <v>39.08</v>
      </c>
      <c r="DJ7" s="39">
        <v>41.3</v>
      </c>
      <c r="DK7" s="39">
        <v>43.35</v>
      </c>
      <c r="DL7" s="39">
        <v>45.32</v>
      </c>
      <c r="DM7" s="39">
        <v>47.7</v>
      </c>
      <c r="DN7" s="39">
        <v>48.14</v>
      </c>
      <c r="DO7" s="39">
        <v>46.61</v>
      </c>
      <c r="DP7" s="39">
        <v>47.97</v>
      </c>
      <c r="DQ7" s="39">
        <v>47.31</v>
      </c>
      <c r="DR7" s="39">
        <v>49.59</v>
      </c>
      <c r="DS7" s="39">
        <v>2.76</v>
      </c>
      <c r="DT7" s="39">
        <v>2.67</v>
      </c>
      <c r="DU7" s="39">
        <v>4</v>
      </c>
      <c r="DV7" s="39">
        <v>7.1</v>
      </c>
      <c r="DW7" s="39">
        <v>7</v>
      </c>
      <c r="DX7" s="39">
        <v>7.26</v>
      </c>
      <c r="DY7" s="39">
        <v>11.13</v>
      </c>
      <c r="DZ7" s="39">
        <v>10.84</v>
      </c>
      <c r="EA7" s="39">
        <v>15.33</v>
      </c>
      <c r="EB7" s="39">
        <v>16.77</v>
      </c>
      <c r="EC7" s="39">
        <v>19.440000000000001</v>
      </c>
      <c r="ED7" s="39">
        <v>0.27</v>
      </c>
      <c r="EE7" s="39">
        <v>0.18</v>
      </c>
      <c r="EF7" s="39">
        <v>0.06</v>
      </c>
      <c r="EG7" s="39">
        <v>0.71</v>
      </c>
      <c r="EH7" s="39">
        <v>0.15</v>
      </c>
      <c r="EI7" s="39">
        <v>1.65</v>
      </c>
      <c r="EJ7" s="39">
        <v>0.47</v>
      </c>
      <c r="EK7" s="39">
        <v>0.39</v>
      </c>
      <c r="EL7" s="39">
        <v>0.43</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suido003</cp:lastModifiedBy>
  <cp:lastPrinted>2021-01-20T04:09:30Z</cp:lastPrinted>
  <dcterms:created xsi:type="dcterms:W3CDTF">2020-12-04T02:02:01Z</dcterms:created>
  <dcterms:modified xsi:type="dcterms:W3CDTF">2021-01-20T04:27:09Z</dcterms:modified>
  <cp:category/>
</cp:coreProperties>
</file>